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Sheet1" sheetId="1" r:id="rId1"/>
  </sheets>
  <definedNames>
    <definedName name="_xlnm._FilterDatabase" localSheetId="0" hidden="1">Sheet1!$B$2:$L$2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K6" i="1" s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3" i="1"/>
  <c r="L1" i="1" s="1"/>
  <c r="K4" i="1"/>
  <c r="K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" i="1" l="1"/>
  <c r="K1" i="1"/>
  <c r="J1" i="1" s="1"/>
</calcChain>
</file>

<file path=xl/sharedStrings.xml><?xml version="1.0" encoding="utf-8"?>
<sst xmlns="http://schemas.openxmlformats.org/spreadsheetml/2006/main" count="424" uniqueCount="160">
  <si>
    <t>style + color</t>
  </si>
  <si>
    <t>ARTICLE CODE</t>
  </si>
  <si>
    <t>GENDER</t>
  </si>
  <si>
    <t>PRODUCT</t>
  </si>
  <si>
    <t>DESC COLOUR</t>
  </si>
  <si>
    <t>COMPOSITION</t>
  </si>
  <si>
    <t>MADE IN</t>
  </si>
  <si>
    <t>UNIT WHS</t>
  </si>
  <si>
    <t>TOT WHS</t>
  </si>
  <si>
    <t>TOT UNITS</t>
  </si>
  <si>
    <t>112058-KK001</t>
  </si>
  <si>
    <t>112058KK001</t>
  </si>
  <si>
    <t>Female</t>
  </si>
  <si>
    <t>Pants</t>
  </si>
  <si>
    <t>NBK</t>
  </si>
  <si>
    <t>100%CO</t>
  </si>
  <si>
    <t>IT</t>
  </si>
  <si>
    <t>113636-KK001</t>
  </si>
  <si>
    <t>113636KK001</t>
  </si>
  <si>
    <t>Windbreaker</t>
  </si>
  <si>
    <t>58%PA 42%PL</t>
  </si>
  <si>
    <t>113637-KK001</t>
  </si>
  <si>
    <t>113637KK001</t>
  </si>
  <si>
    <t>Coat</t>
  </si>
  <si>
    <t>113639-ES057</t>
  </si>
  <si>
    <t>113639ES057</t>
  </si>
  <si>
    <t>Body Suit</t>
  </si>
  <si>
    <t>SVL</t>
  </si>
  <si>
    <t>87%CO 13%PL</t>
  </si>
  <si>
    <t>113639-KK001</t>
  </si>
  <si>
    <t>113639KK001</t>
  </si>
  <si>
    <t>113640-ES057</t>
  </si>
  <si>
    <t>113640ES057</t>
  </si>
  <si>
    <t>Maxi Tank Top</t>
  </si>
  <si>
    <t>100%PL</t>
  </si>
  <si>
    <t>113640-KK001</t>
  </si>
  <si>
    <t>113640KK001</t>
  </si>
  <si>
    <t>113641-KK001</t>
  </si>
  <si>
    <t>113641KK001</t>
  </si>
  <si>
    <t>Crewneck Top</t>
  </si>
  <si>
    <t>113642-KK001</t>
  </si>
  <si>
    <t>113642KK001</t>
  </si>
  <si>
    <t>113644-ES057</t>
  </si>
  <si>
    <t>113644ES057</t>
  </si>
  <si>
    <t>113644-KK001</t>
  </si>
  <si>
    <t>113644KK001</t>
  </si>
  <si>
    <t>113645-KK001</t>
  </si>
  <si>
    <t>113645KK001</t>
  </si>
  <si>
    <t>113646-ES057</t>
  </si>
  <si>
    <t>113646ES057</t>
  </si>
  <si>
    <t>Shorts</t>
  </si>
  <si>
    <t>113646-KK001</t>
  </si>
  <si>
    <t>113646KK001</t>
  </si>
  <si>
    <t>113648-KK001</t>
  </si>
  <si>
    <t>113648KK001</t>
  </si>
  <si>
    <t>113649-ES057</t>
  </si>
  <si>
    <t>113649ES057</t>
  </si>
  <si>
    <t>Skirt</t>
  </si>
  <si>
    <t>113650-KK001</t>
  </si>
  <si>
    <t>113650KK001</t>
  </si>
  <si>
    <t>113652-ES057</t>
  </si>
  <si>
    <t>113652ES057</t>
  </si>
  <si>
    <t>Sleeveless Cr</t>
  </si>
  <si>
    <t>113653-KK001</t>
  </si>
  <si>
    <t>113653KK001</t>
  </si>
  <si>
    <t>Crewneck Crop</t>
  </si>
  <si>
    <t>113654-ES057</t>
  </si>
  <si>
    <t>113654ES057</t>
  </si>
  <si>
    <t>V-Neck T-Shir</t>
  </si>
  <si>
    <t>113657-KK001</t>
  </si>
  <si>
    <t>113657KK001</t>
  </si>
  <si>
    <t>113671-ES057</t>
  </si>
  <si>
    <t>113671ES057</t>
  </si>
  <si>
    <t>113674-ES057</t>
  </si>
  <si>
    <t>113674ES057</t>
  </si>
  <si>
    <t>Maxi Hooded S</t>
  </si>
  <si>
    <t>113675-KK001</t>
  </si>
  <si>
    <t>113675KK001</t>
  </si>
  <si>
    <t>113684-KK001</t>
  </si>
  <si>
    <t>113684KK001</t>
  </si>
  <si>
    <t>Brief</t>
  </si>
  <si>
    <t>113685-KK001</t>
  </si>
  <si>
    <t>113685KK001</t>
  </si>
  <si>
    <t>113686-ES057</t>
  </si>
  <si>
    <t>113686ES057</t>
  </si>
  <si>
    <t>Crewneck T-Sh</t>
  </si>
  <si>
    <t>113686-KK001</t>
  </si>
  <si>
    <t>113686KK001</t>
  </si>
  <si>
    <t>113842-KK001</t>
  </si>
  <si>
    <t>113842KK001</t>
  </si>
  <si>
    <t>215084-KK001</t>
  </si>
  <si>
    <t>215084KK001</t>
  </si>
  <si>
    <t>Male</t>
  </si>
  <si>
    <t>215084-WW001</t>
  </si>
  <si>
    <t>215084WW001</t>
  </si>
  <si>
    <t>WHT</t>
  </si>
  <si>
    <t>215085-KK001</t>
  </si>
  <si>
    <t>215085KK001</t>
  </si>
  <si>
    <t>215085-WW001</t>
  </si>
  <si>
    <t>215085WW001</t>
  </si>
  <si>
    <t>215086-KK001</t>
  </si>
  <si>
    <t>215086KK001</t>
  </si>
  <si>
    <t>Tank Top</t>
  </si>
  <si>
    <t>215086-WW001</t>
  </si>
  <si>
    <t>215086WW001</t>
  </si>
  <si>
    <t>215087-WW001</t>
  </si>
  <si>
    <t>215087WW001</t>
  </si>
  <si>
    <t>215088-ES057</t>
  </si>
  <si>
    <t>215088ES057</t>
  </si>
  <si>
    <t>Hooded Full Z</t>
  </si>
  <si>
    <t>215089-KK001</t>
  </si>
  <si>
    <t>215089KK001</t>
  </si>
  <si>
    <t>215089-WW001</t>
  </si>
  <si>
    <t>215089WW001</t>
  </si>
  <si>
    <t>215140-KK001</t>
  </si>
  <si>
    <t>215140KK001</t>
  </si>
  <si>
    <t>215140-WW001</t>
  </si>
  <si>
    <t>215140WW001</t>
  </si>
  <si>
    <t>215141-KK001</t>
  </si>
  <si>
    <t>215141KK001</t>
  </si>
  <si>
    <t>215141-WW001</t>
  </si>
  <si>
    <t>215141WW001</t>
  </si>
  <si>
    <t>215148-KK001</t>
  </si>
  <si>
    <t>215148KK001</t>
  </si>
  <si>
    <t>215152-KK001</t>
  </si>
  <si>
    <t>215152KK001</t>
  </si>
  <si>
    <t>215155-ES057</t>
  </si>
  <si>
    <t>215155ES057</t>
  </si>
  <si>
    <t>215155-KK001</t>
  </si>
  <si>
    <t>215155KK001</t>
  </si>
  <si>
    <t>215157-KK001</t>
  </si>
  <si>
    <t>215157KK001</t>
  </si>
  <si>
    <t>215158-ES057</t>
  </si>
  <si>
    <t>215158ES057</t>
  </si>
  <si>
    <t>215158-KK001</t>
  </si>
  <si>
    <t>215158KK001</t>
  </si>
  <si>
    <t>215225-KK001</t>
  </si>
  <si>
    <t>215225KK001</t>
  </si>
  <si>
    <t>215227-KK001</t>
  </si>
  <si>
    <t>215227KK001</t>
  </si>
  <si>
    <t>215228-KK001</t>
  </si>
  <si>
    <t>215228KK001</t>
  </si>
  <si>
    <t>215230-ES057</t>
  </si>
  <si>
    <t>215230ES057</t>
  </si>
  <si>
    <t>215232-KK001</t>
  </si>
  <si>
    <t>215232KK001</t>
  </si>
  <si>
    <t>215234-KK001</t>
  </si>
  <si>
    <t>215234KK001</t>
  </si>
  <si>
    <t>215428-KK001</t>
  </si>
  <si>
    <t>215428KK001</t>
  </si>
  <si>
    <t>215472-KK001</t>
  </si>
  <si>
    <t>215472KK001</t>
  </si>
  <si>
    <t>HS CODE</t>
  </si>
  <si>
    <t>XS</t>
  </si>
  <si>
    <t>S</t>
  </si>
  <si>
    <t>M</t>
  </si>
  <si>
    <t>L</t>
  </si>
  <si>
    <t>XL</t>
  </si>
  <si>
    <t>XXL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</si>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</sst>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1" fontId="2" fillId="0" borderId="0" xfId="1" applyNumberFormat="1" applyFont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0" fontId="0" fillId="3" borderId="0" xfId="0" applyFill="1"/>
    <xf numFmtId="0" fontId="4" fillId="4" borderId="3" xfId="0" applyFont="1" applyFill="1" applyBorder="1"/>
  </cellXfs>
  <cellStyles count="2">
    <cellStyle name="Currency" xfId="1" builtinId="4"/>
    <cellStyle name="Normal" xfId="0" builtinId="0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356870</xdr:colOff>
      <xdr:row>2</xdr:row>
      <xdr:rowOff>25400</xdr:rowOff>
    </xdr:from>
    <xdr:to>
      <xdr:col>0</xdr:col>
      <xdr:colOff>1332230</xdr:colOff>
      <xdr:row>2</xdr:row>
      <xdr:rowOff>1244600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855493F9-C68E-F6BA-2C69-A1D5F890E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1270" y="431800"/>
          <a:ext cx="975360" cy="1219200"/>
        </a:xfrm>
        <a:prstGeom prst="rect">
          <a:avLst/>
        </a:prstGeom>
      </xdr:spPr>
    </xdr:pic>
    <xdr:clientData/>
  </xdr:twoCellAnchor>
  <xdr:twoCellAnchor>
    <xdr:from>
      <xdr:col>0</xdr:col>
      <xdr:colOff>570778</xdr:colOff>
      <xdr:row>3</xdr:row>
      <xdr:rowOff>25400</xdr:rowOff>
    </xdr:from>
    <xdr:to>
      <xdr:col>0</xdr:col>
      <xdr:colOff>1118323</xdr:colOff>
      <xdr:row>3</xdr:row>
      <xdr:rowOff>1244600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9033F39B-C4A9-27AC-B606-3382B886F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178" y="1701800"/>
          <a:ext cx="547545" cy="1219200"/>
        </a:xfrm>
        <a:prstGeom prst="rect">
          <a:avLst/>
        </a:prstGeom>
      </xdr:spPr>
    </xdr:pic>
    <xdr:clientData/>
  </xdr:twoCellAnchor>
  <xdr:twoCellAnchor>
    <xdr:from>
      <xdr:col>0</xdr:col>
      <xdr:colOff>386168</xdr:colOff>
      <xdr:row>4</xdr:row>
      <xdr:rowOff>25400</xdr:rowOff>
    </xdr:from>
    <xdr:to>
      <xdr:col>0</xdr:col>
      <xdr:colOff>1302931</xdr:colOff>
      <xdr:row>4</xdr:row>
      <xdr:rowOff>1244600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E2A13816-A65F-7EF1-8301-D8DC907B5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568" y="2971800"/>
          <a:ext cx="916763" cy="1219200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5</xdr:row>
      <xdr:rowOff>25400</xdr:rowOff>
    </xdr:from>
    <xdr:to>
      <xdr:col>0</xdr:col>
      <xdr:colOff>1454150</xdr:colOff>
      <xdr:row>5</xdr:row>
      <xdr:rowOff>1244600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F2283246-4940-BB88-964B-EF68D8FE4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4241800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6</xdr:row>
      <xdr:rowOff>25400</xdr:rowOff>
    </xdr:from>
    <xdr:to>
      <xdr:col>0</xdr:col>
      <xdr:colOff>1454150</xdr:colOff>
      <xdr:row>6</xdr:row>
      <xdr:rowOff>1244600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66B6B950-853C-6D5E-C45A-D036F489C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5511800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24</xdr:row>
      <xdr:rowOff>25400</xdr:rowOff>
    </xdr:from>
    <xdr:to>
      <xdr:col>0</xdr:col>
      <xdr:colOff>1454150</xdr:colOff>
      <xdr:row>24</xdr:row>
      <xdr:rowOff>1244600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F920779C-BB6B-8050-25BA-C61C8C625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28371800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28</xdr:row>
      <xdr:rowOff>25400</xdr:rowOff>
    </xdr:from>
    <xdr:to>
      <xdr:col>0</xdr:col>
      <xdr:colOff>1454150</xdr:colOff>
      <xdr:row>28</xdr:row>
      <xdr:rowOff>1244600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D5748BA-958B-ADC5-AAEA-672AFD018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33451800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33</xdr:row>
      <xdr:rowOff>25400</xdr:rowOff>
    </xdr:from>
    <xdr:to>
      <xdr:col>0</xdr:col>
      <xdr:colOff>1454150</xdr:colOff>
      <xdr:row>33</xdr:row>
      <xdr:rowOff>1244600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A383B198-4FEB-320E-6982-7E29F11E6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39801800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386168</xdr:colOff>
      <xdr:row>34</xdr:row>
      <xdr:rowOff>25400</xdr:rowOff>
    </xdr:from>
    <xdr:to>
      <xdr:col>0</xdr:col>
      <xdr:colOff>1302931</xdr:colOff>
      <xdr:row>34</xdr:row>
      <xdr:rowOff>1244600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36D66B6E-DC8F-D70D-15E6-8120ADE59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568" y="41071800"/>
          <a:ext cx="916763" cy="1219200"/>
        </a:xfrm>
        <a:prstGeom prst="rect">
          <a:avLst/>
        </a:prstGeom>
      </xdr:spPr>
    </xdr:pic>
    <xdr:clientData/>
  </xdr:twoCellAnchor>
  <xdr:twoCellAnchor>
    <xdr:from>
      <xdr:col>0</xdr:col>
      <xdr:colOff>256339</xdr:colOff>
      <xdr:row>35</xdr:row>
      <xdr:rowOff>25400</xdr:rowOff>
    </xdr:from>
    <xdr:to>
      <xdr:col>0</xdr:col>
      <xdr:colOff>1432760</xdr:colOff>
      <xdr:row>35</xdr:row>
      <xdr:rowOff>1244600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F67E14EE-E7DE-C937-3FA5-41A472FD8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739" y="42341800"/>
          <a:ext cx="1176421" cy="1219200"/>
        </a:xfrm>
        <a:prstGeom prst="rect">
          <a:avLst/>
        </a:prstGeom>
      </xdr:spPr>
    </xdr:pic>
    <xdr:clientData/>
  </xdr:twoCellAnchor>
  <xdr:twoCellAnchor>
    <xdr:from>
      <xdr:col>0</xdr:col>
      <xdr:colOff>386168</xdr:colOff>
      <xdr:row>37</xdr:row>
      <xdr:rowOff>25400</xdr:rowOff>
    </xdr:from>
    <xdr:to>
      <xdr:col>0</xdr:col>
      <xdr:colOff>1302931</xdr:colOff>
      <xdr:row>37</xdr:row>
      <xdr:rowOff>1244600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963B18B3-7E26-F7AF-866F-5CC14135A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568" y="44881800"/>
          <a:ext cx="916763" cy="1219200"/>
        </a:xfrm>
        <a:prstGeom prst="rect">
          <a:avLst/>
        </a:prstGeom>
      </xdr:spPr>
    </xdr:pic>
    <xdr:clientData/>
  </xdr:twoCellAnchor>
  <xdr:twoCellAnchor>
    <xdr:from>
      <xdr:col>0</xdr:col>
      <xdr:colOff>386168</xdr:colOff>
      <xdr:row>38</xdr:row>
      <xdr:rowOff>25400</xdr:rowOff>
    </xdr:from>
    <xdr:to>
      <xdr:col>0</xdr:col>
      <xdr:colOff>1302931</xdr:colOff>
      <xdr:row>38</xdr:row>
      <xdr:rowOff>1244600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54620E9B-DB81-EE1B-01ED-E0A61F880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568" y="46151800"/>
          <a:ext cx="916763" cy="1219200"/>
        </a:xfrm>
        <a:prstGeom prst="rect">
          <a:avLst/>
        </a:prstGeom>
      </xdr:spPr>
    </xdr:pic>
    <xdr:clientData/>
  </xdr:twoCellAnchor>
  <xdr:twoCellAnchor>
    <xdr:from>
      <xdr:col>0</xdr:col>
      <xdr:colOff>329888</xdr:colOff>
      <xdr:row>39</xdr:row>
      <xdr:rowOff>25400</xdr:rowOff>
    </xdr:from>
    <xdr:to>
      <xdr:col>0</xdr:col>
      <xdr:colOff>1359213</xdr:colOff>
      <xdr:row>39</xdr:row>
      <xdr:rowOff>1244600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F5232577-728C-EA3E-4824-2F55E607F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288" y="47421800"/>
          <a:ext cx="1029325" cy="1219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</xdr:row>
      <xdr:rowOff>84913</xdr:rowOff>
    </xdr:from>
    <xdr:to>
      <xdr:col>0</xdr:col>
      <xdr:colOff>1663700</xdr:colOff>
      <xdr:row>40</xdr:row>
      <xdr:rowOff>1185085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A379AC6F-125D-0205-CC78-149BA1A45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48751313"/>
          <a:ext cx="1638300" cy="1100172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45</xdr:row>
      <xdr:rowOff>25400</xdr:rowOff>
    </xdr:from>
    <xdr:to>
      <xdr:col>0</xdr:col>
      <xdr:colOff>1454150</xdr:colOff>
      <xdr:row>45</xdr:row>
      <xdr:rowOff>1244600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B5ADC7CD-13D1-BE21-1CF0-95644D6A4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55041800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386168</xdr:colOff>
      <xdr:row>46</xdr:row>
      <xdr:rowOff>25400</xdr:rowOff>
    </xdr:from>
    <xdr:to>
      <xdr:col>0</xdr:col>
      <xdr:colOff>1302931</xdr:colOff>
      <xdr:row>46</xdr:row>
      <xdr:rowOff>1244600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49F5F5B0-D873-F3C4-BDA0-37C57CBE1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568" y="56311800"/>
          <a:ext cx="916763" cy="1219200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49</xdr:row>
      <xdr:rowOff>25400</xdr:rowOff>
    </xdr:from>
    <xdr:to>
      <xdr:col>0</xdr:col>
      <xdr:colOff>1454150</xdr:colOff>
      <xdr:row>49</xdr:row>
      <xdr:rowOff>1244600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6A6C2596-9EF4-CDBB-D65D-08CEAD905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60121800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50</xdr:row>
      <xdr:rowOff>25400</xdr:rowOff>
    </xdr:from>
    <xdr:to>
      <xdr:col>0</xdr:col>
      <xdr:colOff>1454150</xdr:colOff>
      <xdr:row>50</xdr:row>
      <xdr:rowOff>1244600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381A2606-22F6-2F85-46B9-482930E1D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61391800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56</xdr:row>
      <xdr:rowOff>25400</xdr:rowOff>
    </xdr:from>
    <xdr:to>
      <xdr:col>0</xdr:col>
      <xdr:colOff>1454150</xdr:colOff>
      <xdr:row>56</xdr:row>
      <xdr:rowOff>1244600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64E47DC5-CB63-228F-A97F-499F2D4C0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69011800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57</xdr:row>
      <xdr:rowOff>25400</xdr:rowOff>
    </xdr:from>
    <xdr:to>
      <xdr:col>0</xdr:col>
      <xdr:colOff>1454150</xdr:colOff>
      <xdr:row>57</xdr:row>
      <xdr:rowOff>1244600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E3302C0F-BF11-918F-41DE-248DD9DF8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70281800"/>
          <a:ext cx="1219200" cy="1219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2:R60" totalsRowShown="0" headerRowDxfId="9" tableBorderDxfId="8">
  <autoFilter ref="B2:R60">
    <filterColumn colId="10">
      <customFilters>
        <customFilter operator="notEqual" val=" "/>
      </customFilters>
    </filterColumn>
  </autoFilter>
  <tableColumns count="17">
    <tableColumn id="1" name="style + color"/>
    <tableColumn id="2" name="ARTICLE CODE"/>
    <tableColumn id="3" name="GENDER"/>
    <tableColumn id="4" name="PRODUCT"/>
    <tableColumn id="5" name="DESC COLOUR"/>
    <tableColumn id="6" name="COMPOSITION"/>
    <tableColumn id="7" name="MADE IN"/>
    <tableColumn id="8" name="HS CODE"/>
    <tableColumn id="9" name="UNIT WHS" dataDxfId="7"/>
    <tableColumn id="10" name="TOT WHS" dataDxfId="6">
      <calculatedColumnFormula>J3*L3</calculatedColumnFormula>
    </tableColumn>
    <tableColumn id="11" name="TOT UNITS">
      <calculatedColumnFormula>SUM(Table1[[#This Row],[XS]:[XXL]])</calculatedColumnFormula>
    </tableColumn>
    <tableColumn id="12" name="XS" dataDxfId="5"/>
    <tableColumn id="13" name="S" dataDxfId="4"/>
    <tableColumn id="14" name="M" dataDxfId="3"/>
    <tableColumn id="15" name="L" dataDxfId="2"/>
    <tableColumn id="16" name="XL" dataDxfId="1"/>
    <tableColumn id="17" name="XX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showZeros="0" tabSelected="1" workbookViewId="0">
      <selection activeCell="S3" sqref="S3"/>
    </sheetView>
  </sheetViews>
  <sheetFormatPr defaultColWidth="11" defaultRowHeight="15.75" x14ac:dyDescent="0.25"/>
  <cols>
    <col min="1" max="1" width="22.125" customWidth="1"/>
    <col min="2" max="2" width="14.5" bestFit="1" customWidth="1"/>
    <col min="3" max="3" width="15.375" customWidth="1"/>
    <col min="5" max="5" width="13.375" bestFit="1" customWidth="1"/>
    <col min="6" max="6" width="10.375" customWidth="1"/>
    <col min="7" max="7" width="15.5" customWidth="1"/>
    <col min="8" max="8" width="9.125" customWidth="1"/>
    <col min="9" max="9" width="11" customWidth="1"/>
    <col min="10" max="10" width="13.625" style="1" customWidth="1"/>
    <col min="11" max="11" width="13" style="1" bestFit="1" customWidth="1"/>
    <col min="12" max="12" width="8" customWidth="1"/>
  </cols>
  <sheetData>
    <row r="1" spans="1:18" x14ac:dyDescent="0.25">
      <c r="B1" s="2"/>
      <c r="C1" s="2"/>
      <c r="D1" s="2"/>
      <c r="E1" s="2"/>
      <c r="F1" s="2"/>
      <c r="G1" s="2"/>
      <c r="H1" s="2"/>
      <c r="I1" s="2"/>
      <c r="J1" s="3">
        <f>K1/L1</f>
        <v>117.38538219070134</v>
      </c>
      <c r="K1" s="3">
        <f>SUBTOTAL(9,K3:K5000)</f>
        <v>297924.09999999998</v>
      </c>
      <c r="L1" s="4">
        <f>SUBTOTAL(9,L3:L5000)</f>
        <v>2538</v>
      </c>
    </row>
    <row r="2" spans="1:18" x14ac:dyDescent="0.25">
      <c r="A2" s="10" t="s">
        <v>159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152</v>
      </c>
      <c r="J2" s="3" t="s">
        <v>7</v>
      </c>
      <c r="K2" s="3" t="s">
        <v>8</v>
      </c>
      <c r="L2" s="2" t="s">
        <v>9</v>
      </c>
      <c r="M2" s="2" t="s">
        <v>153</v>
      </c>
      <c r="N2" s="2" t="s">
        <v>154</v>
      </c>
      <c r="O2" s="2" t="s">
        <v>155</v>
      </c>
      <c r="P2" s="2" t="s">
        <v>156</v>
      </c>
      <c r="Q2" s="2" t="s">
        <v>157</v>
      </c>
      <c r="R2" s="2" t="s">
        <v>158</v>
      </c>
    </row>
    <row r="3" spans="1:18" ht="99.95" customHeight="1" x14ac:dyDescent="0.25">
      <c r="A3" s="7"/>
      <c r="B3" t="s">
        <v>10</v>
      </c>
      <c r="C3" s="9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>
        <v>62046239</v>
      </c>
      <c r="J3" s="1">
        <v>80</v>
      </c>
      <c r="K3" s="1">
        <f>J3*L3</f>
        <v>160</v>
      </c>
      <c r="L3">
        <f>SUM(Table1[[#This Row],[XS]:[XXL]])</f>
        <v>2</v>
      </c>
      <c r="M3" s="5">
        <v>0</v>
      </c>
      <c r="N3" s="5">
        <v>1</v>
      </c>
      <c r="O3" s="5">
        <v>1</v>
      </c>
      <c r="P3" s="5">
        <v>0</v>
      </c>
      <c r="Q3" s="5">
        <v>0</v>
      </c>
      <c r="R3" s="6">
        <v>0</v>
      </c>
    </row>
    <row r="4" spans="1:18" ht="99.95" customHeight="1" x14ac:dyDescent="0.25">
      <c r="A4" s="8"/>
      <c r="B4" t="s">
        <v>17</v>
      </c>
      <c r="C4" t="s">
        <v>18</v>
      </c>
      <c r="D4" t="s">
        <v>12</v>
      </c>
      <c r="E4" t="s">
        <v>19</v>
      </c>
      <c r="F4" t="s">
        <v>14</v>
      </c>
      <c r="G4" t="s">
        <v>20</v>
      </c>
      <c r="H4" t="s">
        <v>16</v>
      </c>
      <c r="I4">
        <v>62029300</v>
      </c>
      <c r="J4" s="1">
        <v>192.6</v>
      </c>
      <c r="K4" s="1">
        <f t="shared" ref="K4:K60" si="0">J4*L4</f>
        <v>17141.399999999998</v>
      </c>
      <c r="L4">
        <f>SUM(Table1[[#This Row],[XS]:[XXL]])</f>
        <v>89</v>
      </c>
      <c r="M4" s="5">
        <v>24</v>
      </c>
      <c r="N4" s="5">
        <v>29</v>
      </c>
      <c r="O4" s="5">
        <v>25</v>
      </c>
      <c r="P4" s="5">
        <v>11</v>
      </c>
      <c r="Q4" s="5">
        <v>0</v>
      </c>
      <c r="R4" s="6">
        <v>0</v>
      </c>
    </row>
    <row r="5" spans="1:18" ht="99.95" customHeight="1" x14ac:dyDescent="0.25">
      <c r="A5" s="7"/>
      <c r="B5" t="s">
        <v>21</v>
      </c>
      <c r="C5" t="s">
        <v>22</v>
      </c>
      <c r="D5" t="s">
        <v>12</v>
      </c>
      <c r="E5" t="s">
        <v>23</v>
      </c>
      <c r="F5" t="s">
        <v>14</v>
      </c>
      <c r="G5" t="s">
        <v>20</v>
      </c>
      <c r="H5" t="s">
        <v>16</v>
      </c>
      <c r="I5">
        <v>62021390</v>
      </c>
      <c r="J5" s="1">
        <v>285.2</v>
      </c>
      <c r="K5" s="1">
        <f t="shared" si="0"/>
        <v>22816</v>
      </c>
      <c r="L5">
        <f>SUM(Table1[[#This Row],[XS]:[XXL]])</f>
        <v>80</v>
      </c>
      <c r="M5" s="5">
        <v>23</v>
      </c>
      <c r="N5" s="5">
        <v>29</v>
      </c>
      <c r="O5" s="5">
        <v>19</v>
      </c>
      <c r="P5" s="5">
        <v>9</v>
      </c>
      <c r="Q5" s="5">
        <v>0</v>
      </c>
      <c r="R5" s="6">
        <v>0</v>
      </c>
    </row>
    <row r="6" spans="1:18" ht="99.95" customHeight="1" x14ac:dyDescent="0.25">
      <c r="A6" s="8"/>
      <c r="B6" t="s">
        <v>24</v>
      </c>
      <c r="C6" t="s">
        <v>25</v>
      </c>
      <c r="D6" t="s">
        <v>12</v>
      </c>
      <c r="E6" t="s">
        <v>26</v>
      </c>
      <c r="F6" t="s">
        <v>27</v>
      </c>
      <c r="G6" t="s">
        <v>28</v>
      </c>
      <c r="H6" t="s">
        <v>16</v>
      </c>
      <c r="I6">
        <v>61142000</v>
      </c>
      <c r="J6" s="1">
        <v>114.8</v>
      </c>
      <c r="K6" s="1">
        <f t="shared" si="0"/>
        <v>5510.4</v>
      </c>
      <c r="L6">
        <f>SUM(Table1[[#This Row],[XS]:[XXL]])</f>
        <v>48</v>
      </c>
      <c r="M6" s="5">
        <v>7</v>
      </c>
      <c r="N6" s="5">
        <v>19</v>
      </c>
      <c r="O6" s="5">
        <v>16</v>
      </c>
      <c r="P6" s="5">
        <v>6</v>
      </c>
      <c r="Q6" s="5">
        <v>0</v>
      </c>
      <c r="R6" s="6">
        <v>0</v>
      </c>
    </row>
    <row r="7" spans="1:18" ht="99.95" customHeight="1" x14ac:dyDescent="0.25">
      <c r="A7" s="7"/>
      <c r="B7" t="s">
        <v>29</v>
      </c>
      <c r="C7" t="s">
        <v>30</v>
      </c>
      <c r="D7" t="s">
        <v>12</v>
      </c>
      <c r="E7" t="s">
        <v>26</v>
      </c>
      <c r="F7" t="s">
        <v>14</v>
      </c>
      <c r="G7" t="s">
        <v>28</v>
      </c>
      <c r="H7" t="s">
        <v>16</v>
      </c>
      <c r="I7">
        <v>61142000</v>
      </c>
      <c r="J7" s="1">
        <v>114.8</v>
      </c>
      <c r="K7" s="1">
        <f t="shared" si="0"/>
        <v>12398.4</v>
      </c>
      <c r="L7">
        <f>SUM(Table1[[#This Row],[XS]:[XXL]])</f>
        <v>108</v>
      </c>
      <c r="M7" s="5">
        <v>17</v>
      </c>
      <c r="N7" s="5">
        <v>39</v>
      </c>
      <c r="O7" s="5">
        <v>35</v>
      </c>
      <c r="P7" s="5">
        <v>15</v>
      </c>
      <c r="Q7" s="5">
        <v>2</v>
      </c>
      <c r="R7" s="6">
        <v>0</v>
      </c>
    </row>
    <row r="8" spans="1:18" ht="99.95" customHeight="1" x14ac:dyDescent="0.25">
      <c r="A8" s="8"/>
      <c r="B8" t="s">
        <v>31</v>
      </c>
      <c r="C8" t="s">
        <v>32</v>
      </c>
      <c r="D8" t="s">
        <v>12</v>
      </c>
      <c r="E8" t="s">
        <v>33</v>
      </c>
      <c r="F8" t="s">
        <v>27</v>
      </c>
      <c r="G8" t="s">
        <v>34</v>
      </c>
      <c r="H8" t="s">
        <v>16</v>
      </c>
      <c r="I8">
        <v>61143000</v>
      </c>
      <c r="J8" s="1">
        <v>74.099999999999994</v>
      </c>
      <c r="K8" s="1">
        <f t="shared" si="0"/>
        <v>889.19999999999993</v>
      </c>
      <c r="L8">
        <f>SUM(Table1[[#This Row],[XS]:[XXL]])</f>
        <v>12</v>
      </c>
      <c r="M8" s="5">
        <v>2</v>
      </c>
      <c r="N8" s="5">
        <v>2</v>
      </c>
      <c r="O8" s="5">
        <v>3</v>
      </c>
      <c r="P8" s="5">
        <v>2</v>
      </c>
      <c r="Q8" s="5">
        <v>2</v>
      </c>
      <c r="R8" s="6">
        <v>1</v>
      </c>
    </row>
    <row r="9" spans="1:18" ht="99.95" customHeight="1" x14ac:dyDescent="0.25">
      <c r="A9" s="7"/>
      <c r="B9" t="s">
        <v>35</v>
      </c>
      <c r="C9" t="s">
        <v>36</v>
      </c>
      <c r="D9" t="s">
        <v>12</v>
      </c>
      <c r="E9" t="s">
        <v>33</v>
      </c>
      <c r="F9" t="s">
        <v>14</v>
      </c>
      <c r="G9" t="s">
        <v>34</v>
      </c>
      <c r="H9" t="s">
        <v>16</v>
      </c>
      <c r="I9">
        <v>61143000</v>
      </c>
      <c r="J9" s="1">
        <v>74.099999999999994</v>
      </c>
      <c r="K9" s="1">
        <f t="shared" si="0"/>
        <v>2667.6</v>
      </c>
      <c r="L9">
        <f>SUM(Table1[[#This Row],[XS]:[XXL]])</f>
        <v>36</v>
      </c>
      <c r="M9" s="5">
        <v>4</v>
      </c>
      <c r="N9" s="5">
        <v>8</v>
      </c>
      <c r="O9" s="5">
        <v>9</v>
      </c>
      <c r="P9" s="5">
        <v>8</v>
      </c>
      <c r="Q9" s="5">
        <v>4</v>
      </c>
      <c r="R9" s="6">
        <v>3</v>
      </c>
    </row>
    <row r="10" spans="1:18" ht="99.95" customHeight="1" x14ac:dyDescent="0.25">
      <c r="A10" s="8"/>
      <c r="B10" t="s">
        <v>37</v>
      </c>
      <c r="C10" t="s">
        <v>38</v>
      </c>
      <c r="D10" t="s">
        <v>12</v>
      </c>
      <c r="E10" t="s">
        <v>39</v>
      </c>
      <c r="F10" t="s">
        <v>14</v>
      </c>
      <c r="G10" t="s">
        <v>34</v>
      </c>
      <c r="H10" t="s">
        <v>16</v>
      </c>
      <c r="I10">
        <v>61143000</v>
      </c>
      <c r="J10" s="1">
        <v>113</v>
      </c>
      <c r="K10" s="1">
        <f t="shared" si="0"/>
        <v>15933</v>
      </c>
      <c r="L10">
        <f>SUM(Table1[[#This Row],[XS]:[XXL]])</f>
        <v>141</v>
      </c>
      <c r="M10" s="5">
        <v>34</v>
      </c>
      <c r="N10" s="5">
        <v>52</v>
      </c>
      <c r="O10" s="5">
        <v>39</v>
      </c>
      <c r="P10" s="5">
        <v>16</v>
      </c>
      <c r="Q10" s="5">
        <v>0</v>
      </c>
      <c r="R10" s="6">
        <v>0</v>
      </c>
    </row>
    <row r="11" spans="1:18" ht="99.95" customHeight="1" x14ac:dyDescent="0.25">
      <c r="A11" s="7"/>
      <c r="B11" t="s">
        <v>40</v>
      </c>
      <c r="C11" t="s">
        <v>41</v>
      </c>
      <c r="D11" t="s">
        <v>12</v>
      </c>
      <c r="E11" t="s">
        <v>33</v>
      </c>
      <c r="F11" t="s">
        <v>14</v>
      </c>
      <c r="G11" t="s">
        <v>15</v>
      </c>
      <c r="H11" t="s">
        <v>16</v>
      </c>
      <c r="I11">
        <v>61142000</v>
      </c>
      <c r="J11" s="1">
        <v>94.4</v>
      </c>
      <c r="K11" s="1">
        <f t="shared" si="0"/>
        <v>188.8</v>
      </c>
      <c r="L11">
        <f>SUM(Table1[[#This Row],[XS]:[XXL]])</f>
        <v>2</v>
      </c>
      <c r="M11" s="5">
        <v>0</v>
      </c>
      <c r="N11" s="5">
        <v>1</v>
      </c>
      <c r="O11" s="5">
        <v>1</v>
      </c>
      <c r="P11" s="5">
        <v>0</v>
      </c>
      <c r="Q11" s="5">
        <v>0</v>
      </c>
      <c r="R11" s="6">
        <v>0</v>
      </c>
    </row>
    <row r="12" spans="1:18" ht="99.95" customHeight="1" x14ac:dyDescent="0.25">
      <c r="A12" s="8"/>
      <c r="B12" t="s">
        <v>42</v>
      </c>
      <c r="C12" t="s">
        <v>43</v>
      </c>
      <c r="D12" t="s">
        <v>12</v>
      </c>
      <c r="E12" t="s">
        <v>13</v>
      </c>
      <c r="F12" t="s">
        <v>27</v>
      </c>
      <c r="G12" t="s">
        <v>34</v>
      </c>
      <c r="H12" t="s">
        <v>16</v>
      </c>
      <c r="I12">
        <v>61046300</v>
      </c>
      <c r="J12" s="1">
        <v>125.9</v>
      </c>
      <c r="K12" s="1">
        <f t="shared" si="0"/>
        <v>16996.5</v>
      </c>
      <c r="L12">
        <f>SUM(Table1[[#This Row],[XS]:[XXL]])</f>
        <v>135</v>
      </c>
      <c r="M12" s="5">
        <v>33</v>
      </c>
      <c r="N12" s="5">
        <v>49</v>
      </c>
      <c r="O12" s="5">
        <v>37</v>
      </c>
      <c r="P12" s="5">
        <v>16</v>
      </c>
      <c r="Q12" s="5">
        <v>0</v>
      </c>
      <c r="R12" s="6">
        <v>0</v>
      </c>
    </row>
    <row r="13" spans="1:18" ht="99.95" customHeight="1" x14ac:dyDescent="0.25">
      <c r="A13" s="7"/>
      <c r="B13" t="s">
        <v>44</v>
      </c>
      <c r="C13" t="s">
        <v>45</v>
      </c>
      <c r="D13" t="s">
        <v>12</v>
      </c>
      <c r="E13" t="s">
        <v>13</v>
      </c>
      <c r="F13" t="s">
        <v>14</v>
      </c>
      <c r="G13" t="s">
        <v>34</v>
      </c>
      <c r="H13" t="s">
        <v>16</v>
      </c>
      <c r="I13">
        <v>61046300</v>
      </c>
      <c r="J13" s="1">
        <v>125.9</v>
      </c>
      <c r="K13" s="1">
        <f t="shared" si="0"/>
        <v>5036</v>
      </c>
      <c r="L13">
        <f>SUM(Table1[[#This Row],[XS]:[XXL]])</f>
        <v>40</v>
      </c>
      <c r="M13" s="5">
        <v>9</v>
      </c>
      <c r="N13" s="5">
        <v>15</v>
      </c>
      <c r="O13" s="5">
        <v>11</v>
      </c>
      <c r="P13" s="5">
        <v>5</v>
      </c>
      <c r="Q13" s="5">
        <v>0</v>
      </c>
      <c r="R13" s="6">
        <v>0</v>
      </c>
    </row>
    <row r="14" spans="1:18" ht="99.95" customHeight="1" x14ac:dyDescent="0.25">
      <c r="A14" s="8"/>
      <c r="B14" t="s">
        <v>46</v>
      </c>
      <c r="C14" t="s">
        <v>47</v>
      </c>
      <c r="D14" t="s">
        <v>12</v>
      </c>
      <c r="E14" t="s">
        <v>13</v>
      </c>
      <c r="F14" t="s">
        <v>14</v>
      </c>
      <c r="G14" t="s">
        <v>20</v>
      </c>
      <c r="H14" t="s">
        <v>16</v>
      </c>
      <c r="I14">
        <v>62046318</v>
      </c>
      <c r="J14" s="1">
        <v>120.4</v>
      </c>
      <c r="K14" s="1">
        <f t="shared" si="0"/>
        <v>1444.8000000000002</v>
      </c>
      <c r="L14">
        <f>SUM(Table1[[#This Row],[XS]:[XXL]])</f>
        <v>12</v>
      </c>
      <c r="M14" s="5">
        <v>6</v>
      </c>
      <c r="N14" s="5">
        <v>6</v>
      </c>
      <c r="O14" s="5">
        <v>0</v>
      </c>
      <c r="P14" s="5">
        <v>0</v>
      </c>
      <c r="Q14" s="5">
        <v>0</v>
      </c>
      <c r="R14" s="6">
        <v>0</v>
      </c>
    </row>
    <row r="15" spans="1:18" ht="99.95" customHeight="1" x14ac:dyDescent="0.25">
      <c r="A15" s="7"/>
      <c r="B15" t="s">
        <v>48</v>
      </c>
      <c r="C15" t="s">
        <v>49</v>
      </c>
      <c r="D15" t="s">
        <v>12</v>
      </c>
      <c r="E15" t="s">
        <v>50</v>
      </c>
      <c r="F15" t="s">
        <v>27</v>
      </c>
      <c r="G15" t="s">
        <v>34</v>
      </c>
      <c r="H15" t="s">
        <v>16</v>
      </c>
      <c r="I15">
        <v>61046300</v>
      </c>
      <c r="J15" s="1">
        <v>74.099999999999994</v>
      </c>
      <c r="K15" s="1">
        <f t="shared" si="0"/>
        <v>6891.2999999999993</v>
      </c>
      <c r="L15">
        <f>SUM(Table1[[#This Row],[XS]:[XXL]])</f>
        <v>93</v>
      </c>
      <c r="M15" s="5">
        <v>23</v>
      </c>
      <c r="N15" s="5">
        <v>27</v>
      </c>
      <c r="O15" s="5">
        <v>27</v>
      </c>
      <c r="P15" s="5">
        <v>12</v>
      </c>
      <c r="Q15" s="5">
        <v>4</v>
      </c>
      <c r="R15" s="6">
        <v>0</v>
      </c>
    </row>
    <row r="16" spans="1:18" ht="99.95" customHeight="1" x14ac:dyDescent="0.25">
      <c r="A16" s="8"/>
      <c r="B16" t="s">
        <v>51</v>
      </c>
      <c r="C16" t="s">
        <v>52</v>
      </c>
      <c r="D16" t="s">
        <v>12</v>
      </c>
      <c r="E16" t="s">
        <v>50</v>
      </c>
      <c r="F16" t="s">
        <v>14</v>
      </c>
      <c r="G16" t="s">
        <v>34</v>
      </c>
      <c r="H16" t="s">
        <v>16</v>
      </c>
      <c r="I16">
        <v>61046300</v>
      </c>
      <c r="J16" s="1">
        <v>68.599999999999994</v>
      </c>
      <c r="K16" s="1">
        <f t="shared" si="0"/>
        <v>3292.7999999999997</v>
      </c>
      <c r="L16">
        <f>SUM(Table1[[#This Row],[XS]:[XXL]])</f>
        <v>48</v>
      </c>
      <c r="M16" s="5">
        <v>12</v>
      </c>
      <c r="N16" s="5">
        <v>14</v>
      </c>
      <c r="O16" s="5">
        <v>14</v>
      </c>
      <c r="P16" s="5">
        <v>7</v>
      </c>
      <c r="Q16" s="5">
        <v>1</v>
      </c>
      <c r="R16" s="6">
        <v>0</v>
      </c>
    </row>
    <row r="17" spans="1:18" ht="99.95" customHeight="1" x14ac:dyDescent="0.25">
      <c r="A17" s="7"/>
      <c r="B17" t="s">
        <v>53</v>
      </c>
      <c r="C17" t="s">
        <v>54</v>
      </c>
      <c r="D17" t="s">
        <v>12</v>
      </c>
      <c r="E17" t="s">
        <v>50</v>
      </c>
      <c r="F17" t="s">
        <v>14</v>
      </c>
      <c r="G17" t="s">
        <v>20</v>
      </c>
      <c r="H17" t="s">
        <v>16</v>
      </c>
      <c r="I17">
        <v>62046390</v>
      </c>
      <c r="J17" s="1">
        <v>74.099999999999994</v>
      </c>
      <c r="K17" s="1">
        <f t="shared" si="0"/>
        <v>6298.4999999999991</v>
      </c>
      <c r="L17">
        <f>SUM(Table1[[#This Row],[XS]:[XXL]])</f>
        <v>85</v>
      </c>
      <c r="M17" s="5">
        <v>18</v>
      </c>
      <c r="N17" s="5">
        <v>27</v>
      </c>
      <c r="O17" s="5">
        <v>24</v>
      </c>
      <c r="P17" s="5">
        <v>13</v>
      </c>
      <c r="Q17" s="5">
        <v>3</v>
      </c>
      <c r="R17" s="6">
        <v>0</v>
      </c>
    </row>
    <row r="18" spans="1:18" ht="99.95" customHeight="1" x14ac:dyDescent="0.25">
      <c r="A18" s="8"/>
      <c r="B18" t="s">
        <v>55</v>
      </c>
      <c r="C18" t="s">
        <v>56</v>
      </c>
      <c r="D18" t="s">
        <v>12</v>
      </c>
      <c r="E18" t="s">
        <v>57</v>
      </c>
      <c r="F18" t="s">
        <v>27</v>
      </c>
      <c r="G18" t="s">
        <v>34</v>
      </c>
      <c r="H18" t="s">
        <v>16</v>
      </c>
      <c r="I18">
        <v>61046300</v>
      </c>
      <c r="J18" s="1">
        <v>94.4</v>
      </c>
      <c r="K18" s="1">
        <f t="shared" si="0"/>
        <v>1227.2</v>
      </c>
      <c r="L18">
        <f>SUM(Table1[[#This Row],[XS]:[XXL]])</f>
        <v>13</v>
      </c>
      <c r="M18" s="5">
        <v>2</v>
      </c>
      <c r="N18" s="5">
        <v>2</v>
      </c>
      <c r="O18" s="5">
        <v>3</v>
      </c>
      <c r="P18" s="5">
        <v>3</v>
      </c>
      <c r="Q18" s="5">
        <v>2</v>
      </c>
      <c r="R18" s="6">
        <v>1</v>
      </c>
    </row>
    <row r="19" spans="1:18" ht="99.95" customHeight="1" x14ac:dyDescent="0.25">
      <c r="A19" s="7"/>
      <c r="B19" t="s">
        <v>58</v>
      </c>
      <c r="C19" t="s">
        <v>59</v>
      </c>
      <c r="D19" t="s">
        <v>12</v>
      </c>
      <c r="E19" t="s">
        <v>57</v>
      </c>
      <c r="F19" t="s">
        <v>14</v>
      </c>
      <c r="G19" t="s">
        <v>20</v>
      </c>
      <c r="H19" t="s">
        <v>16</v>
      </c>
      <c r="I19">
        <v>62045300</v>
      </c>
      <c r="J19" s="1">
        <v>90</v>
      </c>
      <c r="K19" s="1">
        <f t="shared" si="0"/>
        <v>5220</v>
      </c>
      <c r="L19">
        <f>SUM(Table1[[#This Row],[XS]:[XXL]])</f>
        <v>58</v>
      </c>
      <c r="M19" s="5">
        <v>15</v>
      </c>
      <c r="N19" s="5">
        <v>19</v>
      </c>
      <c r="O19" s="5">
        <v>16</v>
      </c>
      <c r="P19" s="5">
        <v>6</v>
      </c>
      <c r="Q19" s="5">
        <v>2</v>
      </c>
      <c r="R19" s="6">
        <v>0</v>
      </c>
    </row>
    <row r="20" spans="1:18" ht="99.95" customHeight="1" x14ac:dyDescent="0.25">
      <c r="A20" s="8"/>
      <c r="B20" t="s">
        <v>60</v>
      </c>
      <c r="C20" t="s">
        <v>61</v>
      </c>
      <c r="D20" t="s">
        <v>12</v>
      </c>
      <c r="E20" t="s">
        <v>62</v>
      </c>
      <c r="F20" t="s">
        <v>27</v>
      </c>
      <c r="G20" t="s">
        <v>34</v>
      </c>
      <c r="H20" t="s">
        <v>16</v>
      </c>
      <c r="I20">
        <v>61143000</v>
      </c>
      <c r="J20" s="1">
        <v>74.099999999999994</v>
      </c>
      <c r="K20" s="1">
        <f t="shared" si="0"/>
        <v>3556.7999999999997</v>
      </c>
      <c r="L20">
        <f>SUM(Table1[[#This Row],[XS]:[XXL]])</f>
        <v>48</v>
      </c>
      <c r="M20" s="5">
        <v>13</v>
      </c>
      <c r="N20" s="5">
        <v>16</v>
      </c>
      <c r="O20" s="5">
        <v>13</v>
      </c>
      <c r="P20" s="5">
        <v>6</v>
      </c>
      <c r="Q20" s="5">
        <v>0</v>
      </c>
      <c r="R20" s="6">
        <v>0</v>
      </c>
    </row>
    <row r="21" spans="1:18" ht="99.95" customHeight="1" x14ac:dyDescent="0.25">
      <c r="A21" s="7"/>
      <c r="B21" t="s">
        <v>63</v>
      </c>
      <c r="C21" t="s">
        <v>64</v>
      </c>
      <c r="D21" t="s">
        <v>12</v>
      </c>
      <c r="E21" t="s">
        <v>65</v>
      </c>
      <c r="F21" t="s">
        <v>14</v>
      </c>
      <c r="G21" t="s">
        <v>34</v>
      </c>
      <c r="H21" t="s">
        <v>16</v>
      </c>
      <c r="I21">
        <v>61143000</v>
      </c>
      <c r="J21" s="1">
        <v>90</v>
      </c>
      <c r="K21" s="1">
        <f t="shared" si="0"/>
        <v>7470</v>
      </c>
      <c r="L21">
        <f>SUM(Table1[[#This Row],[XS]:[XXL]])</f>
        <v>83</v>
      </c>
      <c r="M21" s="5">
        <v>23</v>
      </c>
      <c r="N21" s="5">
        <v>25</v>
      </c>
      <c r="O21" s="5">
        <v>22</v>
      </c>
      <c r="P21" s="5">
        <v>10</v>
      </c>
      <c r="Q21" s="5">
        <v>3</v>
      </c>
      <c r="R21" s="6">
        <v>0</v>
      </c>
    </row>
    <row r="22" spans="1:18" ht="99.95" customHeight="1" x14ac:dyDescent="0.25">
      <c r="A22" s="8"/>
      <c r="B22" t="s">
        <v>66</v>
      </c>
      <c r="C22" t="s">
        <v>67</v>
      </c>
      <c r="D22" t="s">
        <v>12</v>
      </c>
      <c r="E22" t="s">
        <v>68</v>
      </c>
      <c r="F22" t="s">
        <v>27</v>
      </c>
      <c r="G22" t="s">
        <v>34</v>
      </c>
      <c r="H22" t="s">
        <v>16</v>
      </c>
      <c r="I22">
        <v>61143000</v>
      </c>
      <c r="J22" s="1">
        <v>74.099999999999994</v>
      </c>
      <c r="K22" s="1">
        <f t="shared" si="0"/>
        <v>9040.1999999999989</v>
      </c>
      <c r="L22">
        <f>SUM(Table1[[#This Row],[XS]:[XXL]])</f>
        <v>122</v>
      </c>
      <c r="M22" s="5">
        <v>32</v>
      </c>
      <c r="N22" s="5">
        <v>48</v>
      </c>
      <c r="O22" s="5">
        <v>31</v>
      </c>
      <c r="P22" s="5">
        <v>11</v>
      </c>
      <c r="Q22" s="5">
        <v>0</v>
      </c>
      <c r="R22" s="6">
        <v>0</v>
      </c>
    </row>
    <row r="23" spans="1:18" ht="99.95" customHeight="1" x14ac:dyDescent="0.25">
      <c r="A23" s="7"/>
      <c r="B23" t="s">
        <v>69</v>
      </c>
      <c r="C23" t="s">
        <v>70</v>
      </c>
      <c r="D23" t="s">
        <v>12</v>
      </c>
      <c r="E23" t="s">
        <v>68</v>
      </c>
      <c r="F23" t="s">
        <v>14</v>
      </c>
      <c r="G23" t="s">
        <v>34</v>
      </c>
      <c r="H23" t="s">
        <v>16</v>
      </c>
      <c r="I23">
        <v>61143000</v>
      </c>
      <c r="J23" s="1">
        <v>88.1</v>
      </c>
      <c r="K23" s="1">
        <f t="shared" si="0"/>
        <v>3347.7999999999997</v>
      </c>
      <c r="L23">
        <f>SUM(Table1[[#This Row],[XS]:[XXL]])</f>
        <v>38</v>
      </c>
      <c r="M23" s="5">
        <v>13</v>
      </c>
      <c r="N23" s="5">
        <v>16</v>
      </c>
      <c r="O23" s="5">
        <v>9</v>
      </c>
      <c r="P23" s="5">
        <v>0</v>
      </c>
      <c r="Q23" s="5">
        <v>0</v>
      </c>
      <c r="R23" s="6">
        <v>0</v>
      </c>
    </row>
    <row r="24" spans="1:18" ht="99.95" customHeight="1" x14ac:dyDescent="0.25">
      <c r="A24" s="8"/>
      <c r="B24" t="s">
        <v>71</v>
      </c>
      <c r="C24" t="s">
        <v>72</v>
      </c>
      <c r="D24" t="s">
        <v>12</v>
      </c>
      <c r="E24" t="s">
        <v>39</v>
      </c>
      <c r="F24" t="s">
        <v>27</v>
      </c>
      <c r="G24" t="s">
        <v>34</v>
      </c>
      <c r="H24" t="s">
        <v>16</v>
      </c>
      <c r="I24">
        <v>61143000</v>
      </c>
      <c r="J24" s="1">
        <v>114.8</v>
      </c>
      <c r="K24" s="1">
        <f t="shared" si="0"/>
        <v>8839.6</v>
      </c>
      <c r="L24">
        <f>SUM(Table1[[#This Row],[XS]:[XXL]])</f>
        <v>77</v>
      </c>
      <c r="M24" s="5">
        <v>25</v>
      </c>
      <c r="N24" s="5">
        <v>27</v>
      </c>
      <c r="O24" s="5">
        <v>18</v>
      </c>
      <c r="P24" s="5">
        <v>7</v>
      </c>
      <c r="Q24" s="5">
        <v>0</v>
      </c>
      <c r="R24" s="6">
        <v>0</v>
      </c>
    </row>
    <row r="25" spans="1:18" ht="99.95" hidden="1" customHeight="1" x14ac:dyDescent="0.25">
      <c r="A25" s="7"/>
      <c r="B25" t="s">
        <v>73</v>
      </c>
      <c r="C25" t="s">
        <v>74</v>
      </c>
      <c r="D25" t="s">
        <v>12</v>
      </c>
      <c r="E25" t="s">
        <v>75</v>
      </c>
      <c r="F25" t="s">
        <v>27</v>
      </c>
      <c r="G25" t="s">
        <v>28</v>
      </c>
      <c r="H25" t="s">
        <v>16</v>
      </c>
      <c r="I25">
        <v>61102099</v>
      </c>
      <c r="J25" s="1">
        <v>144.4</v>
      </c>
      <c r="K25" s="1">
        <f t="shared" si="0"/>
        <v>0</v>
      </c>
      <c r="L25">
        <f>SUM(Table1[[#This Row],[XS]:[XXL]])</f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6">
        <v>0</v>
      </c>
    </row>
    <row r="26" spans="1:18" ht="99.95" customHeight="1" x14ac:dyDescent="0.25">
      <c r="A26" s="8"/>
      <c r="B26" t="s">
        <v>76</v>
      </c>
      <c r="C26" t="s">
        <v>77</v>
      </c>
      <c r="D26" t="s">
        <v>12</v>
      </c>
      <c r="E26" t="s">
        <v>33</v>
      </c>
      <c r="F26" t="s">
        <v>14</v>
      </c>
      <c r="G26" t="s">
        <v>34</v>
      </c>
      <c r="H26" t="s">
        <v>16</v>
      </c>
      <c r="I26">
        <v>61143000</v>
      </c>
      <c r="J26" s="1">
        <v>90</v>
      </c>
      <c r="K26" s="1">
        <f t="shared" si="0"/>
        <v>13770</v>
      </c>
      <c r="L26">
        <f>SUM(Table1[[#This Row],[XS]:[XXL]])</f>
        <v>153</v>
      </c>
      <c r="M26" s="5">
        <v>44</v>
      </c>
      <c r="N26" s="5">
        <v>51</v>
      </c>
      <c r="O26" s="5">
        <v>40</v>
      </c>
      <c r="P26" s="5">
        <v>14</v>
      </c>
      <c r="Q26" s="5">
        <v>4</v>
      </c>
      <c r="R26" s="6">
        <v>0</v>
      </c>
    </row>
    <row r="27" spans="1:18" ht="99.95" customHeight="1" x14ac:dyDescent="0.25">
      <c r="A27" s="7"/>
      <c r="B27" t="s">
        <v>78</v>
      </c>
      <c r="C27" t="s">
        <v>79</v>
      </c>
      <c r="D27" t="s">
        <v>12</v>
      </c>
      <c r="E27" t="s">
        <v>80</v>
      </c>
      <c r="F27" t="s">
        <v>14</v>
      </c>
      <c r="G27" t="s">
        <v>34</v>
      </c>
      <c r="H27" t="s">
        <v>16</v>
      </c>
      <c r="I27">
        <v>61045300</v>
      </c>
      <c r="J27" s="1">
        <v>64.8</v>
      </c>
      <c r="K27" s="1">
        <f t="shared" si="0"/>
        <v>1684.8</v>
      </c>
      <c r="L27">
        <f>SUM(Table1[[#This Row],[XS]:[XXL]])</f>
        <v>26</v>
      </c>
      <c r="M27" s="5">
        <v>4</v>
      </c>
      <c r="N27" s="5">
        <v>7</v>
      </c>
      <c r="O27" s="5">
        <v>6</v>
      </c>
      <c r="P27" s="5">
        <v>4</v>
      </c>
      <c r="Q27" s="5">
        <v>3</v>
      </c>
      <c r="R27" s="6">
        <v>2</v>
      </c>
    </row>
    <row r="28" spans="1:18" ht="99.95" customHeight="1" x14ac:dyDescent="0.25">
      <c r="A28" s="8"/>
      <c r="B28" t="s">
        <v>81</v>
      </c>
      <c r="C28" t="s">
        <v>82</v>
      </c>
      <c r="D28" t="s">
        <v>12</v>
      </c>
      <c r="E28" t="s">
        <v>80</v>
      </c>
      <c r="F28" t="s">
        <v>14</v>
      </c>
      <c r="G28" t="s">
        <v>34</v>
      </c>
      <c r="H28" t="s">
        <v>16</v>
      </c>
      <c r="I28">
        <v>61045300</v>
      </c>
      <c r="J28" s="1">
        <v>64.8</v>
      </c>
      <c r="K28" s="1">
        <f t="shared" si="0"/>
        <v>1101.5999999999999</v>
      </c>
      <c r="L28">
        <f>SUM(Table1[[#This Row],[XS]:[XXL]])</f>
        <v>17</v>
      </c>
      <c r="M28" s="5">
        <v>3</v>
      </c>
      <c r="N28" s="5">
        <v>4</v>
      </c>
      <c r="O28" s="5">
        <v>4</v>
      </c>
      <c r="P28" s="5">
        <v>3</v>
      </c>
      <c r="Q28" s="5">
        <v>2</v>
      </c>
      <c r="R28" s="6">
        <v>1</v>
      </c>
    </row>
    <row r="29" spans="1:18" ht="99.95" hidden="1" customHeight="1" x14ac:dyDescent="0.25">
      <c r="A29" s="7"/>
      <c r="B29" t="s">
        <v>83</v>
      </c>
      <c r="C29" t="s">
        <v>84</v>
      </c>
      <c r="D29" t="s">
        <v>12</v>
      </c>
      <c r="E29" t="s">
        <v>85</v>
      </c>
      <c r="F29" t="s">
        <v>27</v>
      </c>
      <c r="G29" t="s">
        <v>34</v>
      </c>
      <c r="H29" t="s">
        <v>16</v>
      </c>
      <c r="I29">
        <v>61099020</v>
      </c>
      <c r="J29" s="1">
        <v>60</v>
      </c>
      <c r="K29" s="1">
        <f t="shared" si="0"/>
        <v>0</v>
      </c>
      <c r="L29">
        <f>SUM(Table1[[#This Row],[XS]:[XXL]])</f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6">
        <v>0</v>
      </c>
    </row>
    <row r="30" spans="1:18" ht="99.95" hidden="1" customHeight="1" x14ac:dyDescent="0.25">
      <c r="A30" s="8"/>
      <c r="B30" t="s">
        <v>86</v>
      </c>
      <c r="C30" t="s">
        <v>87</v>
      </c>
      <c r="D30" t="s">
        <v>12</v>
      </c>
      <c r="E30" t="s">
        <v>85</v>
      </c>
      <c r="F30" t="s">
        <v>14</v>
      </c>
      <c r="G30" t="s">
        <v>34</v>
      </c>
      <c r="H30" t="s">
        <v>16</v>
      </c>
      <c r="I30">
        <v>61099020</v>
      </c>
      <c r="J30" s="1">
        <v>60</v>
      </c>
      <c r="K30" s="1">
        <f t="shared" si="0"/>
        <v>0</v>
      </c>
      <c r="L30">
        <f>SUM(Table1[[#This Row],[XS]:[XXL]])</f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6">
        <v>0</v>
      </c>
    </row>
    <row r="31" spans="1:18" ht="99.95" customHeight="1" x14ac:dyDescent="0.25">
      <c r="A31" s="7"/>
      <c r="B31" t="s">
        <v>88</v>
      </c>
      <c r="C31" t="s">
        <v>89</v>
      </c>
      <c r="D31" t="s">
        <v>12</v>
      </c>
      <c r="E31" t="s">
        <v>50</v>
      </c>
      <c r="F31" t="s">
        <v>14</v>
      </c>
      <c r="G31" t="s">
        <v>34</v>
      </c>
      <c r="H31" t="s">
        <v>16</v>
      </c>
      <c r="I31">
        <v>61046300</v>
      </c>
      <c r="J31" s="1">
        <v>72.2</v>
      </c>
      <c r="K31" s="1">
        <f t="shared" si="0"/>
        <v>72.2</v>
      </c>
      <c r="L31">
        <f>SUM(Table1[[#This Row],[XS]:[XXL]])</f>
        <v>1</v>
      </c>
      <c r="M31" s="5">
        <v>0</v>
      </c>
      <c r="N31" s="5">
        <v>1</v>
      </c>
      <c r="O31" s="5">
        <v>0</v>
      </c>
      <c r="P31" s="5">
        <v>0</v>
      </c>
      <c r="Q31" s="5">
        <v>0</v>
      </c>
      <c r="R31" s="6">
        <v>0</v>
      </c>
    </row>
    <row r="32" spans="1:18" ht="99.95" customHeight="1" x14ac:dyDescent="0.25">
      <c r="A32" s="8"/>
      <c r="B32" t="s">
        <v>90</v>
      </c>
      <c r="C32" t="s">
        <v>91</v>
      </c>
      <c r="D32" t="s">
        <v>92</v>
      </c>
      <c r="E32" t="s">
        <v>80</v>
      </c>
      <c r="F32" t="s">
        <v>14</v>
      </c>
      <c r="G32" t="s">
        <v>34</v>
      </c>
      <c r="H32" t="s">
        <v>16</v>
      </c>
      <c r="I32">
        <v>61071200</v>
      </c>
      <c r="J32" s="1">
        <v>65</v>
      </c>
      <c r="K32" s="1">
        <f t="shared" si="0"/>
        <v>520</v>
      </c>
      <c r="L32">
        <f>SUM(Table1[[#This Row],[XS]:[XXL]])</f>
        <v>8</v>
      </c>
      <c r="M32" s="5">
        <v>1</v>
      </c>
      <c r="N32" s="5">
        <v>2</v>
      </c>
      <c r="O32" s="5">
        <v>3</v>
      </c>
      <c r="P32" s="5">
        <v>1</v>
      </c>
      <c r="Q32" s="5">
        <v>1</v>
      </c>
      <c r="R32" s="6">
        <v>0</v>
      </c>
    </row>
    <row r="33" spans="1:18" ht="99.95" customHeight="1" x14ac:dyDescent="0.25">
      <c r="A33" s="7"/>
      <c r="B33" t="s">
        <v>93</v>
      </c>
      <c r="C33" t="s">
        <v>94</v>
      </c>
      <c r="D33" t="s">
        <v>92</v>
      </c>
      <c r="E33" t="s">
        <v>80</v>
      </c>
      <c r="F33" t="s">
        <v>95</v>
      </c>
      <c r="G33" t="s">
        <v>34</v>
      </c>
      <c r="H33" t="s">
        <v>16</v>
      </c>
      <c r="I33">
        <v>61071200</v>
      </c>
      <c r="J33" s="1">
        <v>65</v>
      </c>
      <c r="K33" s="1">
        <f t="shared" si="0"/>
        <v>650</v>
      </c>
      <c r="L33">
        <f>SUM(Table1[[#This Row],[XS]:[XXL]])</f>
        <v>10</v>
      </c>
      <c r="M33" s="5">
        <v>1</v>
      </c>
      <c r="N33" s="5">
        <v>3</v>
      </c>
      <c r="O33" s="5">
        <v>3</v>
      </c>
      <c r="P33" s="5">
        <v>2</v>
      </c>
      <c r="Q33" s="5">
        <v>1</v>
      </c>
      <c r="R33" s="6">
        <v>0</v>
      </c>
    </row>
    <row r="34" spans="1:18" ht="99.95" hidden="1" customHeight="1" x14ac:dyDescent="0.25">
      <c r="A34" s="8"/>
      <c r="B34" t="s">
        <v>96</v>
      </c>
      <c r="C34" t="s">
        <v>97</v>
      </c>
      <c r="D34" t="s">
        <v>92</v>
      </c>
      <c r="E34" t="s">
        <v>50</v>
      </c>
      <c r="F34" t="s">
        <v>14</v>
      </c>
      <c r="G34" t="s">
        <v>34</v>
      </c>
      <c r="H34" t="s">
        <v>16</v>
      </c>
      <c r="I34">
        <v>61034300</v>
      </c>
      <c r="J34" s="1">
        <v>74</v>
      </c>
      <c r="K34" s="1">
        <f t="shared" si="0"/>
        <v>0</v>
      </c>
      <c r="L34">
        <f>SUM(Table1[[#This Row],[XS]:[XXL]])</f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6">
        <v>0</v>
      </c>
    </row>
    <row r="35" spans="1:18" ht="99.95" hidden="1" customHeight="1" x14ac:dyDescent="0.25">
      <c r="A35" s="7"/>
      <c r="B35" t="s">
        <v>98</v>
      </c>
      <c r="C35" t="s">
        <v>99</v>
      </c>
      <c r="D35" t="s">
        <v>92</v>
      </c>
      <c r="E35" t="s">
        <v>50</v>
      </c>
      <c r="F35" t="s">
        <v>95</v>
      </c>
      <c r="G35" t="s">
        <v>34</v>
      </c>
      <c r="H35" t="s">
        <v>16</v>
      </c>
      <c r="I35">
        <v>61034300</v>
      </c>
      <c r="J35" s="1">
        <v>74</v>
      </c>
      <c r="K35" s="1">
        <f t="shared" si="0"/>
        <v>0</v>
      </c>
      <c r="L35">
        <f>SUM(Table1[[#This Row],[XS]:[XXL]])</f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6">
        <v>0</v>
      </c>
    </row>
    <row r="36" spans="1:18" ht="99.95" customHeight="1" x14ac:dyDescent="0.25">
      <c r="A36" s="8"/>
      <c r="B36" t="s">
        <v>100</v>
      </c>
      <c r="C36" t="s">
        <v>101</v>
      </c>
      <c r="D36" t="s">
        <v>92</v>
      </c>
      <c r="E36" t="s">
        <v>102</v>
      </c>
      <c r="F36" t="s">
        <v>14</v>
      </c>
      <c r="G36" t="s">
        <v>34</v>
      </c>
      <c r="H36" t="s">
        <v>16</v>
      </c>
      <c r="I36">
        <v>61099020</v>
      </c>
      <c r="J36" s="1">
        <v>85</v>
      </c>
      <c r="K36" s="1">
        <f t="shared" si="0"/>
        <v>2295</v>
      </c>
      <c r="L36">
        <f>SUM(Table1[[#This Row],[XS]:[XXL]])</f>
        <v>27</v>
      </c>
      <c r="M36" s="5">
        <v>2</v>
      </c>
      <c r="N36" s="5">
        <v>11</v>
      </c>
      <c r="O36" s="5">
        <v>5</v>
      </c>
      <c r="P36" s="5">
        <v>8</v>
      </c>
      <c r="Q36" s="5">
        <v>1</v>
      </c>
      <c r="R36" s="6">
        <v>0</v>
      </c>
    </row>
    <row r="37" spans="1:18" ht="99.95" customHeight="1" x14ac:dyDescent="0.25">
      <c r="A37" s="7"/>
      <c r="B37" t="s">
        <v>103</v>
      </c>
      <c r="C37" t="s">
        <v>104</v>
      </c>
      <c r="D37" t="s">
        <v>92</v>
      </c>
      <c r="E37" t="s">
        <v>102</v>
      </c>
      <c r="F37" t="s">
        <v>95</v>
      </c>
      <c r="G37" t="s">
        <v>34</v>
      </c>
      <c r="H37" t="s">
        <v>16</v>
      </c>
      <c r="I37">
        <v>61099020</v>
      </c>
      <c r="J37" s="1">
        <v>85</v>
      </c>
      <c r="K37" s="1">
        <f t="shared" si="0"/>
        <v>2125</v>
      </c>
      <c r="L37">
        <f>SUM(Table1[[#This Row],[XS]:[XXL]])</f>
        <v>25</v>
      </c>
      <c r="M37" s="5">
        <v>4</v>
      </c>
      <c r="N37" s="5">
        <v>8</v>
      </c>
      <c r="O37" s="5">
        <v>9</v>
      </c>
      <c r="P37" s="5">
        <v>3</v>
      </c>
      <c r="Q37" s="5">
        <v>1</v>
      </c>
      <c r="R37" s="6">
        <v>0</v>
      </c>
    </row>
    <row r="38" spans="1:18" ht="99.95" customHeight="1" x14ac:dyDescent="0.25">
      <c r="A38" s="8"/>
      <c r="B38" t="s">
        <v>105</v>
      </c>
      <c r="C38" t="s">
        <v>106</v>
      </c>
      <c r="D38" t="s">
        <v>92</v>
      </c>
      <c r="E38" t="s">
        <v>39</v>
      </c>
      <c r="F38" t="s">
        <v>95</v>
      </c>
      <c r="G38" t="s">
        <v>34</v>
      </c>
      <c r="H38" t="s">
        <v>16</v>
      </c>
      <c r="I38">
        <v>61143000</v>
      </c>
      <c r="J38" s="1">
        <v>118.5</v>
      </c>
      <c r="K38" s="1">
        <f t="shared" si="0"/>
        <v>592.5</v>
      </c>
      <c r="L38">
        <f>SUM(Table1[[#This Row],[XS]:[XXL]])</f>
        <v>5</v>
      </c>
      <c r="M38" s="5">
        <v>5</v>
      </c>
      <c r="N38" s="5">
        <v>0</v>
      </c>
      <c r="O38" s="5">
        <v>0</v>
      </c>
      <c r="P38" s="5">
        <v>0</v>
      </c>
      <c r="Q38" s="5">
        <v>0</v>
      </c>
      <c r="R38" s="6">
        <v>0</v>
      </c>
    </row>
    <row r="39" spans="1:18" ht="99.95" hidden="1" customHeight="1" x14ac:dyDescent="0.25">
      <c r="A39" s="7"/>
      <c r="B39" t="s">
        <v>107</v>
      </c>
      <c r="C39" t="s">
        <v>108</v>
      </c>
      <c r="D39" t="s">
        <v>92</v>
      </c>
      <c r="E39" t="s">
        <v>109</v>
      </c>
      <c r="F39" t="s">
        <v>27</v>
      </c>
      <c r="G39" t="s">
        <v>28</v>
      </c>
      <c r="H39" t="s">
        <v>16</v>
      </c>
      <c r="I39">
        <v>61102091</v>
      </c>
      <c r="J39" s="1">
        <v>175.9</v>
      </c>
      <c r="K39" s="1">
        <f t="shared" si="0"/>
        <v>0</v>
      </c>
      <c r="L39">
        <f>SUM(Table1[[#This Row],[XS]:[XXL]])</f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6">
        <v>0</v>
      </c>
    </row>
    <row r="40" spans="1:18" ht="99.95" customHeight="1" x14ac:dyDescent="0.25">
      <c r="A40" s="8"/>
      <c r="B40" t="s">
        <v>110</v>
      </c>
      <c r="C40" t="s">
        <v>111</v>
      </c>
      <c r="D40" t="s">
        <v>92</v>
      </c>
      <c r="E40" t="s">
        <v>26</v>
      </c>
      <c r="F40" t="s">
        <v>14</v>
      </c>
      <c r="G40" t="s">
        <v>28</v>
      </c>
      <c r="H40" t="s">
        <v>16</v>
      </c>
      <c r="I40">
        <v>61142000</v>
      </c>
      <c r="J40" s="1">
        <v>118.5</v>
      </c>
      <c r="K40" s="1">
        <f t="shared" si="0"/>
        <v>2607</v>
      </c>
      <c r="L40">
        <f>SUM(Table1[[#This Row],[XS]:[XXL]])</f>
        <v>22</v>
      </c>
      <c r="M40" s="5">
        <v>6</v>
      </c>
      <c r="N40" s="5">
        <v>7</v>
      </c>
      <c r="O40" s="5">
        <v>1</v>
      </c>
      <c r="P40" s="5">
        <v>7</v>
      </c>
      <c r="Q40" s="5">
        <v>1</v>
      </c>
      <c r="R40" s="6">
        <v>0</v>
      </c>
    </row>
    <row r="41" spans="1:18" ht="99.95" customHeight="1" x14ac:dyDescent="0.25">
      <c r="A41" s="7"/>
      <c r="B41" t="s">
        <v>112</v>
      </c>
      <c r="C41" t="s">
        <v>113</v>
      </c>
      <c r="D41" t="s">
        <v>92</v>
      </c>
      <c r="E41" t="s">
        <v>26</v>
      </c>
      <c r="F41" t="s">
        <v>95</v>
      </c>
      <c r="G41" t="s">
        <v>28</v>
      </c>
      <c r="H41" t="s">
        <v>16</v>
      </c>
      <c r="I41">
        <v>61142000</v>
      </c>
      <c r="J41" s="1">
        <v>118.5</v>
      </c>
      <c r="K41" s="1">
        <f t="shared" si="0"/>
        <v>2844</v>
      </c>
      <c r="L41">
        <f>SUM(Table1[[#This Row],[XS]:[XXL]])</f>
        <v>24</v>
      </c>
      <c r="M41" s="5">
        <v>8</v>
      </c>
      <c r="N41" s="5">
        <v>12</v>
      </c>
      <c r="O41" s="5">
        <v>1</v>
      </c>
      <c r="P41" s="5">
        <v>3</v>
      </c>
      <c r="Q41" s="5">
        <v>0</v>
      </c>
      <c r="R41" s="6">
        <v>0</v>
      </c>
    </row>
    <row r="42" spans="1:18" ht="99.95" customHeight="1" x14ac:dyDescent="0.25">
      <c r="A42" s="8"/>
      <c r="B42" t="s">
        <v>114</v>
      </c>
      <c r="C42" t="s">
        <v>115</v>
      </c>
      <c r="D42" t="s">
        <v>92</v>
      </c>
      <c r="E42" t="s">
        <v>80</v>
      </c>
      <c r="F42" t="s">
        <v>14</v>
      </c>
      <c r="G42" t="s">
        <v>15</v>
      </c>
      <c r="H42" t="s">
        <v>16</v>
      </c>
      <c r="I42">
        <v>61071100</v>
      </c>
      <c r="J42" s="1">
        <v>73</v>
      </c>
      <c r="K42" s="1">
        <f t="shared" si="0"/>
        <v>1387</v>
      </c>
      <c r="L42">
        <f>SUM(Table1[[#This Row],[XS]:[XXL]])</f>
        <v>19</v>
      </c>
      <c r="M42" s="5">
        <v>4</v>
      </c>
      <c r="N42" s="5">
        <v>7</v>
      </c>
      <c r="O42" s="5">
        <v>6</v>
      </c>
      <c r="P42" s="5">
        <v>2</v>
      </c>
      <c r="Q42" s="5">
        <v>0</v>
      </c>
      <c r="R42" s="6">
        <v>0</v>
      </c>
    </row>
    <row r="43" spans="1:18" ht="99.95" customHeight="1" x14ac:dyDescent="0.25">
      <c r="A43" s="7"/>
      <c r="B43" t="s">
        <v>116</v>
      </c>
      <c r="C43" t="s">
        <v>117</v>
      </c>
      <c r="D43" t="s">
        <v>92</v>
      </c>
      <c r="E43" t="s">
        <v>80</v>
      </c>
      <c r="F43" t="s">
        <v>95</v>
      </c>
      <c r="G43" t="s">
        <v>15</v>
      </c>
      <c r="H43" t="s">
        <v>16</v>
      </c>
      <c r="I43">
        <v>61071100</v>
      </c>
      <c r="J43" s="1">
        <v>73</v>
      </c>
      <c r="K43" s="1">
        <f t="shared" si="0"/>
        <v>1679</v>
      </c>
      <c r="L43">
        <f>SUM(Table1[[#This Row],[XS]:[XXL]])</f>
        <v>23</v>
      </c>
      <c r="M43" s="5">
        <v>4</v>
      </c>
      <c r="N43" s="5">
        <v>5</v>
      </c>
      <c r="O43" s="5">
        <v>9</v>
      </c>
      <c r="P43" s="5">
        <v>4</v>
      </c>
      <c r="Q43" s="5">
        <v>1</v>
      </c>
      <c r="R43" s="6">
        <v>0</v>
      </c>
    </row>
    <row r="44" spans="1:18" ht="99.95" customHeight="1" x14ac:dyDescent="0.25">
      <c r="A44" s="8"/>
      <c r="B44" t="s">
        <v>118</v>
      </c>
      <c r="C44" t="s">
        <v>119</v>
      </c>
      <c r="D44" t="s">
        <v>92</v>
      </c>
      <c r="E44" t="s">
        <v>80</v>
      </c>
      <c r="F44" t="s">
        <v>14</v>
      </c>
      <c r="G44" t="s">
        <v>15</v>
      </c>
      <c r="H44" t="s">
        <v>16</v>
      </c>
      <c r="I44">
        <v>61071100</v>
      </c>
      <c r="J44" s="1">
        <v>44</v>
      </c>
      <c r="K44" s="1">
        <f t="shared" si="0"/>
        <v>1628</v>
      </c>
      <c r="L44">
        <f>SUM(Table1[[#This Row],[XS]:[XXL]])</f>
        <v>37</v>
      </c>
      <c r="M44" s="5">
        <v>4</v>
      </c>
      <c r="N44" s="5">
        <v>13</v>
      </c>
      <c r="O44" s="5">
        <v>12</v>
      </c>
      <c r="P44" s="5">
        <v>6</v>
      </c>
      <c r="Q44" s="5">
        <v>2</v>
      </c>
      <c r="R44" s="6">
        <v>0</v>
      </c>
    </row>
    <row r="45" spans="1:18" ht="99.95" customHeight="1" x14ac:dyDescent="0.25">
      <c r="A45" s="7"/>
      <c r="B45" t="s">
        <v>120</v>
      </c>
      <c r="C45" t="s">
        <v>121</v>
      </c>
      <c r="D45" t="s">
        <v>92</v>
      </c>
      <c r="E45" t="s">
        <v>80</v>
      </c>
      <c r="F45" t="s">
        <v>95</v>
      </c>
      <c r="G45" t="s">
        <v>15</v>
      </c>
      <c r="H45" t="s">
        <v>16</v>
      </c>
      <c r="I45">
        <v>61071100</v>
      </c>
      <c r="J45" s="1">
        <v>44</v>
      </c>
      <c r="K45" s="1">
        <f t="shared" si="0"/>
        <v>1584</v>
      </c>
      <c r="L45">
        <f>SUM(Table1[[#This Row],[XS]:[XXL]])</f>
        <v>36</v>
      </c>
      <c r="M45" s="5">
        <v>4</v>
      </c>
      <c r="N45" s="5">
        <v>12</v>
      </c>
      <c r="O45" s="5">
        <v>12</v>
      </c>
      <c r="P45" s="5">
        <v>6</v>
      </c>
      <c r="Q45" s="5">
        <v>2</v>
      </c>
      <c r="R45" s="6">
        <v>0</v>
      </c>
    </row>
    <row r="46" spans="1:18" ht="99.95" customHeight="1" x14ac:dyDescent="0.25">
      <c r="A46" s="8"/>
      <c r="B46" t="s">
        <v>122</v>
      </c>
      <c r="C46" t="s">
        <v>123</v>
      </c>
      <c r="D46" t="s">
        <v>92</v>
      </c>
      <c r="E46" t="s">
        <v>19</v>
      </c>
      <c r="F46" t="s">
        <v>14</v>
      </c>
      <c r="G46" t="s">
        <v>20</v>
      </c>
      <c r="H46" t="s">
        <v>16</v>
      </c>
      <c r="I46">
        <v>62019300</v>
      </c>
      <c r="J46" s="1">
        <v>196.3</v>
      </c>
      <c r="K46" s="1">
        <f t="shared" si="0"/>
        <v>7066.8</v>
      </c>
      <c r="L46">
        <f>SUM(Table1[[#This Row],[XS]:[XXL]])</f>
        <v>36</v>
      </c>
      <c r="M46" s="5">
        <v>4</v>
      </c>
      <c r="N46" s="5">
        <v>16</v>
      </c>
      <c r="O46" s="5">
        <v>9</v>
      </c>
      <c r="P46" s="5">
        <v>7</v>
      </c>
      <c r="Q46" s="5">
        <v>0</v>
      </c>
      <c r="R46" s="6">
        <v>0</v>
      </c>
    </row>
    <row r="47" spans="1:18" ht="99.95" customHeight="1" x14ac:dyDescent="0.25">
      <c r="A47" s="7"/>
      <c r="B47" t="s">
        <v>124</v>
      </c>
      <c r="C47" t="s">
        <v>125</v>
      </c>
      <c r="D47" t="s">
        <v>92</v>
      </c>
      <c r="E47" t="s">
        <v>23</v>
      </c>
      <c r="F47" t="s">
        <v>14</v>
      </c>
      <c r="G47" t="s">
        <v>20</v>
      </c>
      <c r="H47" t="s">
        <v>16</v>
      </c>
      <c r="I47">
        <v>62011390</v>
      </c>
      <c r="J47" s="1">
        <v>285.2</v>
      </c>
      <c r="K47" s="1">
        <f t="shared" si="0"/>
        <v>32798</v>
      </c>
      <c r="L47">
        <f>SUM(Table1[[#This Row],[XS]:[XXL]])</f>
        <v>115</v>
      </c>
      <c r="M47" s="5">
        <v>8</v>
      </c>
      <c r="N47" s="5">
        <v>27</v>
      </c>
      <c r="O47" s="5">
        <v>32</v>
      </c>
      <c r="P47" s="5">
        <v>32</v>
      </c>
      <c r="Q47" s="5">
        <v>14</v>
      </c>
      <c r="R47" s="6">
        <v>2</v>
      </c>
    </row>
    <row r="48" spans="1:18" ht="99.95" customHeight="1" x14ac:dyDescent="0.25">
      <c r="A48" s="8"/>
      <c r="B48" t="s">
        <v>126</v>
      </c>
      <c r="C48" t="s">
        <v>127</v>
      </c>
      <c r="D48" t="s">
        <v>92</v>
      </c>
      <c r="E48" t="s">
        <v>62</v>
      </c>
      <c r="F48" t="s">
        <v>27</v>
      </c>
      <c r="G48" t="s">
        <v>34</v>
      </c>
      <c r="H48" t="s">
        <v>16</v>
      </c>
      <c r="I48">
        <v>61143000</v>
      </c>
      <c r="J48" s="1">
        <v>79.599999999999994</v>
      </c>
      <c r="K48" s="1">
        <f t="shared" si="0"/>
        <v>3263.6</v>
      </c>
      <c r="L48">
        <f>SUM(Table1[[#This Row],[XS]:[XXL]])</f>
        <v>41</v>
      </c>
      <c r="M48" s="5">
        <v>3</v>
      </c>
      <c r="N48" s="5">
        <v>9</v>
      </c>
      <c r="O48" s="5">
        <v>13</v>
      </c>
      <c r="P48" s="5">
        <v>9</v>
      </c>
      <c r="Q48" s="5">
        <v>6</v>
      </c>
      <c r="R48" s="6">
        <v>1</v>
      </c>
    </row>
    <row r="49" spans="1:18" ht="99.95" customHeight="1" x14ac:dyDescent="0.25">
      <c r="A49" s="7"/>
      <c r="B49" t="s">
        <v>128</v>
      </c>
      <c r="C49" t="s">
        <v>129</v>
      </c>
      <c r="D49" t="s">
        <v>92</v>
      </c>
      <c r="E49" t="s">
        <v>62</v>
      </c>
      <c r="F49" t="s">
        <v>14</v>
      </c>
      <c r="G49" t="s">
        <v>34</v>
      </c>
      <c r="H49" t="s">
        <v>16</v>
      </c>
      <c r="I49">
        <v>61143000</v>
      </c>
      <c r="J49" s="1">
        <v>79.599999999999994</v>
      </c>
      <c r="K49" s="1">
        <f t="shared" si="0"/>
        <v>2069.6</v>
      </c>
      <c r="L49">
        <f>SUM(Table1[[#This Row],[XS]:[XXL]])</f>
        <v>26</v>
      </c>
      <c r="M49" s="5">
        <v>3</v>
      </c>
      <c r="N49" s="5">
        <v>8</v>
      </c>
      <c r="O49" s="5">
        <v>10</v>
      </c>
      <c r="P49" s="5">
        <v>5</v>
      </c>
      <c r="Q49" s="5">
        <v>0</v>
      </c>
      <c r="R49" s="6">
        <v>0</v>
      </c>
    </row>
    <row r="50" spans="1:18" ht="99.95" customHeight="1" x14ac:dyDescent="0.25">
      <c r="A50" s="8"/>
      <c r="B50" t="s">
        <v>130</v>
      </c>
      <c r="C50" t="s">
        <v>131</v>
      </c>
      <c r="D50" t="s">
        <v>92</v>
      </c>
      <c r="E50" t="s">
        <v>13</v>
      </c>
      <c r="F50" t="s">
        <v>14</v>
      </c>
      <c r="G50" t="s">
        <v>34</v>
      </c>
      <c r="H50" t="s">
        <v>16</v>
      </c>
      <c r="I50">
        <v>61034300</v>
      </c>
      <c r="J50" s="1">
        <v>129.6</v>
      </c>
      <c r="K50" s="1">
        <f t="shared" si="0"/>
        <v>7387.2</v>
      </c>
      <c r="L50">
        <f>SUM(Table1[[#This Row],[XS]:[XXL]])</f>
        <v>57</v>
      </c>
      <c r="M50" s="5">
        <v>8</v>
      </c>
      <c r="N50" s="5">
        <v>18</v>
      </c>
      <c r="O50" s="5">
        <v>18</v>
      </c>
      <c r="P50" s="5">
        <v>13</v>
      </c>
      <c r="Q50" s="5">
        <v>0</v>
      </c>
      <c r="R50" s="6">
        <v>0</v>
      </c>
    </row>
    <row r="51" spans="1:18" ht="99.95" customHeight="1" x14ac:dyDescent="0.25">
      <c r="A51" s="7"/>
      <c r="B51" t="s">
        <v>132</v>
      </c>
      <c r="C51" t="s">
        <v>133</v>
      </c>
      <c r="D51" t="s">
        <v>92</v>
      </c>
      <c r="E51" t="s">
        <v>50</v>
      </c>
      <c r="F51" t="s">
        <v>27</v>
      </c>
      <c r="G51" t="s">
        <v>34</v>
      </c>
      <c r="H51" t="s">
        <v>16</v>
      </c>
      <c r="I51">
        <v>61034300</v>
      </c>
      <c r="J51" s="1">
        <v>74.099999999999994</v>
      </c>
      <c r="K51" s="1">
        <f t="shared" si="0"/>
        <v>4520.0999999999995</v>
      </c>
      <c r="L51">
        <f>SUM(Table1[[#This Row],[XS]:[XXL]])</f>
        <v>61</v>
      </c>
      <c r="M51" s="5">
        <v>8</v>
      </c>
      <c r="N51" s="5">
        <v>19</v>
      </c>
      <c r="O51" s="5">
        <v>20</v>
      </c>
      <c r="P51" s="5">
        <v>12</v>
      </c>
      <c r="Q51" s="5">
        <v>2</v>
      </c>
      <c r="R51" s="6">
        <v>0</v>
      </c>
    </row>
    <row r="52" spans="1:18" ht="99.95" customHeight="1" x14ac:dyDescent="0.25">
      <c r="A52" s="8"/>
      <c r="B52" t="s">
        <v>134</v>
      </c>
      <c r="C52" t="s">
        <v>135</v>
      </c>
      <c r="D52" t="s">
        <v>92</v>
      </c>
      <c r="E52" t="s">
        <v>50</v>
      </c>
      <c r="F52" t="s">
        <v>14</v>
      </c>
      <c r="G52" t="s">
        <v>34</v>
      </c>
      <c r="H52" t="s">
        <v>16</v>
      </c>
      <c r="I52">
        <v>61034300</v>
      </c>
      <c r="J52" s="1">
        <v>74.099999999999994</v>
      </c>
      <c r="K52" s="1">
        <f t="shared" si="0"/>
        <v>1556.1</v>
      </c>
      <c r="L52">
        <f>SUM(Table1[[#This Row],[XS]:[XXL]])</f>
        <v>21</v>
      </c>
      <c r="M52" s="5">
        <v>5</v>
      </c>
      <c r="N52" s="5">
        <v>9</v>
      </c>
      <c r="O52" s="5">
        <v>5</v>
      </c>
      <c r="P52" s="5">
        <v>2</v>
      </c>
      <c r="Q52" s="5">
        <v>0</v>
      </c>
      <c r="R52" s="6">
        <v>0</v>
      </c>
    </row>
    <row r="53" spans="1:18" ht="99.95" customHeight="1" x14ac:dyDescent="0.25">
      <c r="A53" s="7"/>
      <c r="B53" t="s">
        <v>136</v>
      </c>
      <c r="C53" t="s">
        <v>137</v>
      </c>
      <c r="D53" t="s">
        <v>92</v>
      </c>
      <c r="E53" t="s">
        <v>68</v>
      </c>
      <c r="F53" t="s">
        <v>14</v>
      </c>
      <c r="G53" t="s">
        <v>34</v>
      </c>
      <c r="H53" t="s">
        <v>16</v>
      </c>
      <c r="I53">
        <v>61143000</v>
      </c>
      <c r="J53" s="1">
        <v>79.599999999999994</v>
      </c>
      <c r="K53" s="1">
        <f t="shared" si="0"/>
        <v>5572</v>
      </c>
      <c r="L53">
        <f>SUM(Table1[[#This Row],[XS]:[XXL]])</f>
        <v>70</v>
      </c>
      <c r="M53" s="5">
        <v>10</v>
      </c>
      <c r="N53" s="5">
        <v>16</v>
      </c>
      <c r="O53" s="5">
        <v>19</v>
      </c>
      <c r="P53" s="5">
        <v>15</v>
      </c>
      <c r="Q53" s="5">
        <v>7</v>
      </c>
      <c r="R53" s="6">
        <v>3</v>
      </c>
    </row>
    <row r="54" spans="1:18" ht="99.95" customHeight="1" x14ac:dyDescent="0.25">
      <c r="A54" s="8"/>
      <c r="B54" t="s">
        <v>138</v>
      </c>
      <c r="C54" t="s">
        <v>139</v>
      </c>
      <c r="D54" t="s">
        <v>92</v>
      </c>
      <c r="E54" t="s">
        <v>62</v>
      </c>
      <c r="F54" t="s">
        <v>14</v>
      </c>
      <c r="G54" t="s">
        <v>34</v>
      </c>
      <c r="H54" t="s">
        <v>16</v>
      </c>
      <c r="I54">
        <v>61143000</v>
      </c>
      <c r="J54" s="1">
        <v>77.8</v>
      </c>
      <c r="K54" s="1">
        <f t="shared" si="0"/>
        <v>3890</v>
      </c>
      <c r="L54">
        <f>SUM(Table1[[#This Row],[XS]:[XXL]])</f>
        <v>50</v>
      </c>
      <c r="M54" s="5">
        <v>5</v>
      </c>
      <c r="N54" s="5">
        <v>12</v>
      </c>
      <c r="O54" s="5">
        <v>13</v>
      </c>
      <c r="P54" s="5">
        <v>12</v>
      </c>
      <c r="Q54" s="5">
        <v>7</v>
      </c>
      <c r="R54" s="6">
        <v>1</v>
      </c>
    </row>
    <row r="55" spans="1:18" ht="99.95" customHeight="1" x14ac:dyDescent="0.25">
      <c r="A55" s="7"/>
      <c r="B55" t="s">
        <v>140</v>
      </c>
      <c r="C55" t="s">
        <v>141</v>
      </c>
      <c r="D55" t="s">
        <v>92</v>
      </c>
      <c r="E55" t="s">
        <v>23</v>
      </c>
      <c r="F55" t="s">
        <v>14</v>
      </c>
      <c r="G55" t="s">
        <v>34</v>
      </c>
      <c r="H55" t="s">
        <v>16</v>
      </c>
      <c r="I55">
        <v>61013010</v>
      </c>
      <c r="J55" s="1">
        <v>300</v>
      </c>
      <c r="K55" s="1">
        <f t="shared" si="0"/>
        <v>300</v>
      </c>
      <c r="L55">
        <f>SUM(Table1[[#This Row],[XS]:[XXL]])</f>
        <v>1</v>
      </c>
      <c r="M55" s="5">
        <v>0</v>
      </c>
      <c r="N55" s="5">
        <v>1</v>
      </c>
      <c r="O55" s="5">
        <v>0</v>
      </c>
      <c r="P55" s="5">
        <v>0</v>
      </c>
      <c r="Q55" s="5">
        <v>0</v>
      </c>
      <c r="R55" s="6">
        <v>0</v>
      </c>
    </row>
    <row r="56" spans="1:18" ht="99.95" customHeight="1" x14ac:dyDescent="0.25">
      <c r="A56" s="8"/>
      <c r="B56" t="s">
        <v>142</v>
      </c>
      <c r="C56" t="s">
        <v>143</v>
      </c>
      <c r="D56" t="s">
        <v>92</v>
      </c>
      <c r="E56" t="s">
        <v>33</v>
      </c>
      <c r="F56" t="s">
        <v>27</v>
      </c>
      <c r="G56" t="s">
        <v>34</v>
      </c>
      <c r="H56" t="s">
        <v>16</v>
      </c>
      <c r="I56">
        <v>61143000</v>
      </c>
      <c r="J56" s="1">
        <v>79.599999999999994</v>
      </c>
      <c r="K56" s="1">
        <f t="shared" si="0"/>
        <v>3661.6</v>
      </c>
      <c r="L56">
        <f>SUM(Table1[[#This Row],[XS]:[XXL]])</f>
        <v>46</v>
      </c>
      <c r="M56" s="5">
        <v>5</v>
      </c>
      <c r="N56" s="5">
        <v>9</v>
      </c>
      <c r="O56" s="5">
        <v>12</v>
      </c>
      <c r="P56" s="5">
        <v>10</v>
      </c>
      <c r="Q56" s="5">
        <v>8</v>
      </c>
      <c r="R56" s="6">
        <v>2</v>
      </c>
    </row>
    <row r="57" spans="1:18" ht="99.95" hidden="1" customHeight="1" x14ac:dyDescent="0.25">
      <c r="A57" s="7"/>
      <c r="B57" t="s">
        <v>144</v>
      </c>
      <c r="C57" t="s">
        <v>145</v>
      </c>
      <c r="D57" t="s">
        <v>92</v>
      </c>
      <c r="E57" t="s">
        <v>75</v>
      </c>
      <c r="F57" t="s">
        <v>14</v>
      </c>
      <c r="G57" t="s">
        <v>28</v>
      </c>
      <c r="H57" t="s">
        <v>16</v>
      </c>
      <c r="I57">
        <v>61102091</v>
      </c>
      <c r="J57" s="1">
        <v>150</v>
      </c>
      <c r="K57" s="1">
        <f t="shared" si="0"/>
        <v>0</v>
      </c>
      <c r="L57">
        <f>SUM(Table1[[#This Row],[XS]:[XXL]])</f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6">
        <v>0</v>
      </c>
    </row>
    <row r="58" spans="1:18" ht="99.95" customHeight="1" x14ac:dyDescent="0.25">
      <c r="A58" s="8"/>
      <c r="B58" t="s">
        <v>146</v>
      </c>
      <c r="C58" t="s">
        <v>147</v>
      </c>
      <c r="D58" t="s">
        <v>92</v>
      </c>
      <c r="E58" t="s">
        <v>13</v>
      </c>
      <c r="F58" t="s">
        <v>14</v>
      </c>
      <c r="G58" t="s">
        <v>20</v>
      </c>
      <c r="H58" t="s">
        <v>16</v>
      </c>
      <c r="I58">
        <v>62034319</v>
      </c>
      <c r="J58" s="1">
        <v>125.9</v>
      </c>
      <c r="K58" s="1">
        <f t="shared" si="0"/>
        <v>1762.6000000000001</v>
      </c>
      <c r="L58">
        <f>SUM(Table1[[#This Row],[XS]:[XXL]])</f>
        <v>14</v>
      </c>
      <c r="M58" s="5">
        <v>0</v>
      </c>
      <c r="N58" s="5">
        <v>2</v>
      </c>
      <c r="O58" s="5">
        <v>10</v>
      </c>
      <c r="P58" s="5">
        <v>2</v>
      </c>
      <c r="Q58" s="5">
        <v>0</v>
      </c>
      <c r="R58" s="6">
        <v>0</v>
      </c>
    </row>
    <row r="59" spans="1:18" ht="99.95" customHeight="1" x14ac:dyDescent="0.25">
      <c r="A59" s="7"/>
      <c r="B59" t="s">
        <v>148</v>
      </c>
      <c r="C59" t="s">
        <v>149</v>
      </c>
      <c r="D59" t="s">
        <v>92</v>
      </c>
      <c r="E59" t="s">
        <v>19</v>
      </c>
      <c r="F59" t="s">
        <v>14</v>
      </c>
      <c r="G59" t="s">
        <v>34</v>
      </c>
      <c r="H59" t="s">
        <v>16</v>
      </c>
      <c r="I59">
        <v>61013090</v>
      </c>
      <c r="J59" s="1">
        <v>214.8</v>
      </c>
      <c r="K59" s="1">
        <f t="shared" si="0"/>
        <v>28353.600000000002</v>
      </c>
      <c r="L59">
        <f>SUM(Table1[[#This Row],[XS]:[XXL]])</f>
        <v>132</v>
      </c>
      <c r="M59" s="5">
        <v>12</v>
      </c>
      <c r="N59" s="5">
        <v>27</v>
      </c>
      <c r="O59" s="5">
        <v>34</v>
      </c>
      <c r="P59" s="5">
        <v>34</v>
      </c>
      <c r="Q59" s="5">
        <v>22</v>
      </c>
      <c r="R59" s="6">
        <v>3</v>
      </c>
    </row>
    <row r="60" spans="1:18" ht="99.95" customHeight="1" x14ac:dyDescent="0.25">
      <c r="A60" s="8"/>
      <c r="B60" t="s">
        <v>150</v>
      </c>
      <c r="C60" t="s">
        <v>151</v>
      </c>
      <c r="D60" t="s">
        <v>92</v>
      </c>
      <c r="E60" t="s">
        <v>50</v>
      </c>
      <c r="F60" t="s">
        <v>14</v>
      </c>
      <c r="G60" t="s">
        <v>20</v>
      </c>
      <c r="H60" t="s">
        <v>16</v>
      </c>
      <c r="I60">
        <v>62034390</v>
      </c>
      <c r="J60" s="1">
        <v>74.099999999999994</v>
      </c>
      <c r="K60" s="1">
        <f t="shared" si="0"/>
        <v>4816.5</v>
      </c>
      <c r="L60">
        <f>SUM(Table1[[#This Row],[XS]:[XXL]])</f>
        <v>65</v>
      </c>
      <c r="M60" s="5">
        <v>5</v>
      </c>
      <c r="N60" s="5">
        <v>15</v>
      </c>
      <c r="O60" s="5">
        <v>18</v>
      </c>
      <c r="P60" s="5">
        <v>17</v>
      </c>
      <c r="Q60" s="5">
        <v>9</v>
      </c>
      <c r="R60" s="6">
        <v>1</v>
      </c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2022-12-20T15:29:17Z</dcterms:created>
  <dcterms:modified xsi:type="dcterms:W3CDTF">2022-12-28T09:10:42Z</dcterms:modified>
</cp:coreProperties>
</file>